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b82304d0b87d4d1a" Type="http://schemas.microsoft.com/office/2007/relationships/ui/extensibility" Target="customUI/customUI14.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0740" yWindow="15" windowWidth="18195" windowHeight="14310" tabRatio="709" activeTab="3"/>
  </bookViews>
  <sheets>
    <sheet name="Statement of Operations" sheetId="1" r:id="rId1"/>
    <sheet name="Comprehensive Income" sheetId="2" r:id="rId2"/>
    <sheet name="Balance Sheets" sheetId="3" r:id="rId3"/>
    <sheet name="Shareholders Equity" sheetId="4" r:id="rId4"/>
    <sheet name="Cash Flow" sheetId="5" r:id="rId5"/>
  </sheets>
  <definedNames>
    <definedName name="Bereik">'Statement of Operations'!#REF!</definedName>
  </definedNames>
  <calcPr calcId="145621"/>
</workbook>
</file>

<file path=xl/calcChain.xml><?xml version="1.0" encoding="utf-8"?>
<calcChain xmlns="http://schemas.openxmlformats.org/spreadsheetml/2006/main">
  <c r="E18" i="2" l="1"/>
  <c r="D18" i="2"/>
  <c r="C18" i="2"/>
  <c r="B14" i="1"/>
  <c r="B10" i="1"/>
  <c r="B16" i="1" s="1"/>
  <c r="B20" i="1" s="1"/>
  <c r="B24" i="1" s="1"/>
  <c r="B27" i="1" s="1"/>
  <c r="I51" i="4" l="1"/>
  <c r="I50" i="4"/>
  <c r="I49" i="4"/>
  <c r="I48" i="4"/>
  <c r="I47" i="4"/>
  <c r="I46" i="4"/>
  <c r="I43" i="4"/>
  <c r="D42" i="4"/>
  <c r="I42" i="4" s="1"/>
  <c r="I39" i="4"/>
  <c r="I38" i="4"/>
  <c r="I37" i="4"/>
  <c r="I33" i="4"/>
  <c r="I32" i="4"/>
  <c r="I31" i="4"/>
  <c r="I30" i="4"/>
  <c r="I29" i="4"/>
  <c r="I28" i="4"/>
  <c r="I26" i="4"/>
  <c r="I25" i="4"/>
  <c r="I24" i="4"/>
  <c r="H21" i="4"/>
  <c r="H34" i="4" s="1"/>
  <c r="H52" i="4" s="1"/>
  <c r="G21" i="4"/>
  <c r="G34" i="4" s="1"/>
  <c r="G52" i="4" s="1"/>
  <c r="F21" i="4"/>
  <c r="F34" i="4" s="1"/>
  <c r="F52" i="4" s="1"/>
  <c r="E21" i="4"/>
  <c r="E34" i="4" s="1"/>
  <c r="E52" i="4" s="1"/>
  <c r="D21" i="4"/>
  <c r="D34" i="4" s="1"/>
  <c r="C21" i="4"/>
  <c r="C34" i="4" s="1"/>
  <c r="C52" i="4" s="1"/>
  <c r="I20" i="4"/>
  <c r="I19" i="4"/>
  <c r="I18" i="4"/>
  <c r="I17" i="4"/>
  <c r="I15" i="4"/>
  <c r="I14" i="4"/>
  <c r="I13" i="4"/>
  <c r="I10" i="4"/>
  <c r="C64" i="3"/>
  <c r="C66" i="3" s="1"/>
  <c r="C41" i="3"/>
  <c r="C43" i="3" s="1"/>
  <c r="C68" i="3" s="1"/>
  <c r="C35" i="3"/>
  <c r="C26" i="3"/>
  <c r="C24" i="3"/>
  <c r="C16" i="3"/>
  <c r="I21" i="4" l="1"/>
  <c r="I34" i="4" s="1"/>
  <c r="D44" i="4"/>
  <c r="I44" i="4" s="1"/>
  <c r="D52" i="4"/>
  <c r="I52" i="4" l="1"/>
</calcChain>
</file>

<file path=xl/sharedStrings.xml><?xml version="1.0" encoding="utf-8"?>
<sst xmlns="http://schemas.openxmlformats.org/spreadsheetml/2006/main" count="214" uniqueCount="160">
  <si>
    <t>Year ended December 31</t>
  </si>
  <si>
    <t>(in thousands, except per share data)</t>
  </si>
  <si>
    <t>EUR</t>
  </si>
  <si>
    <t>Net system sales</t>
  </si>
  <si>
    <t>Net service and field option sales</t>
  </si>
  <si>
    <t>Total net sales</t>
  </si>
  <si>
    <t>Cost of system sales</t>
  </si>
  <si>
    <t>Cost of service and field option sales</t>
  </si>
  <si>
    <t>Total cost of sales</t>
  </si>
  <si>
    <t>Gross profit on sales</t>
  </si>
  <si>
    <t>Research and development costs</t>
  </si>
  <si>
    <t>Selling, general and administrative costs</t>
  </si>
  <si>
    <t>Income from operations</t>
  </si>
  <si>
    <t>Interest income</t>
  </si>
  <si>
    <t>Interest expense</t>
  </si>
  <si>
    <t>Income before income taxes</t>
  </si>
  <si>
    <t>Provision for income taxes</t>
  </si>
  <si>
    <t>Net income</t>
  </si>
  <si>
    <t>Basic net income per ordinary share</t>
  </si>
  <si>
    <t>Number of ordinary shares used in computing per share amounts 
(in thousands)</t>
  </si>
  <si>
    <t>Basic</t>
  </si>
  <si>
    <t>Diluted net income per ordinary share</t>
  </si>
  <si>
    <t>Diluted</t>
  </si>
  <si>
    <t>Foreign currency translation:</t>
  </si>
  <si>
    <t>Gain (loss) on foreign currency translation</t>
  </si>
  <si>
    <t>Financial instruments, net of taxes:</t>
  </si>
  <si>
    <t>Gain (loss) on derivative financial instruments</t>
  </si>
  <si>
    <t>Transfers to net income</t>
  </si>
  <si>
    <t>Comprehensive income</t>
  </si>
  <si>
    <r>
      <t>(in thousands)</t>
    </r>
    <r>
      <rPr>
        <i/>
        <sz val="10"/>
        <color theme="3"/>
        <rFont val="Arial"/>
        <family val="2"/>
      </rPr>
      <t xml:space="preserve"> </t>
    </r>
  </si>
  <si>
    <t>As of December 31</t>
  </si>
  <si>
    <t>(in thousands, except share and per share data)</t>
  </si>
  <si>
    <t>Assets</t>
  </si>
  <si>
    <t>Cash and cash equivalents</t>
  </si>
  <si>
    <t>Short-term investments</t>
  </si>
  <si>
    <t>Accounts receivable, net</t>
  </si>
  <si>
    <t>Finance receivables, net</t>
  </si>
  <si>
    <t>Current tax assets</t>
  </si>
  <si>
    <t>Inventories, net</t>
  </si>
  <si>
    <t>Deferred tax assets</t>
  </si>
  <si>
    <t>Other assets</t>
  </si>
  <si>
    <t>Total current assets</t>
  </si>
  <si>
    <t>Goodwill</t>
  </si>
  <si>
    <t>Other intangible assets, net</t>
  </si>
  <si>
    <t>Property, plant and equipment, net</t>
  </si>
  <si>
    <t>Total non-current assets</t>
  </si>
  <si>
    <t>Total assets</t>
  </si>
  <si>
    <t>Liabilities and shareholders’ equity</t>
  </si>
  <si>
    <t>Accounts payable</t>
  </si>
  <si>
    <t>Accrued and other liabilities</t>
  </si>
  <si>
    <t>Current tax liabilities</t>
  </si>
  <si>
    <t>Current portion of long-term debt</t>
  </si>
  <si>
    <t>Provisions</t>
  </si>
  <si>
    <t>Deferred and other tax liabilities</t>
  </si>
  <si>
    <t>Total current liabilities</t>
  </si>
  <si>
    <t>Long-term debt</t>
  </si>
  <si>
    <t>Total non-current liabilities</t>
  </si>
  <si>
    <t>Total liabilities</t>
  </si>
  <si>
    <t>Commitments and contingencies</t>
  </si>
  <si>
    <t xml:space="preserve">Cumulative Preference Shares; EUR 0.09 nominal value; </t>
  </si>
  <si>
    <t xml:space="preserve"> 700,000,000 shares authorized at December 31, 2012 and 2011;</t>
  </si>
  <si>
    <t>none issued and outstanding at December 31, 2012 and 2011;</t>
  </si>
  <si>
    <t>Ordinary Shares B; EUR 0.01 nominal value;</t>
  </si>
  <si>
    <t xml:space="preserve"> 9,000 shares authorized at December 31, 2012;</t>
  </si>
  <si>
    <t>none issued and outstanding per December 31, 2012;</t>
  </si>
  <si>
    <t>not applicable per December 31, 2011;</t>
  </si>
  <si>
    <t xml:space="preserve">Ordinary Shares; EUR 0.09 nominal value; </t>
  </si>
  <si>
    <t>699,999,000 shares authorized at December 31, 2012;</t>
  </si>
  <si>
    <t>407,165,221 issued and outstanding at December 31, 2012;</t>
  </si>
  <si>
    <t xml:space="preserve"> 700,000,000 shares authorized at December 31, 2011;</t>
  </si>
  <si>
    <t>413,669,257 issued and outstanding at December 31, 2011;</t>
  </si>
  <si>
    <t>Issued and outstanding shares</t>
  </si>
  <si>
    <t>Share premium</t>
  </si>
  <si>
    <t>Treasury shares at cost</t>
  </si>
  <si>
    <t>Retained earnings</t>
  </si>
  <si>
    <t>Accumulated other comprehensive income</t>
  </si>
  <si>
    <t>Total shareholders’ equity</t>
  </si>
  <si>
    <t>Total liabilities and shareholders’ equity</t>
  </si>
  <si>
    <t>Consolidated Balance Sheets for the years ended December 31, 2012 and 2011</t>
  </si>
  <si>
    <t>Issued and</t>
  </si>
  <si>
    <t>Outstanding</t>
  </si>
  <si>
    <t xml:space="preserve"> Shares</t>
  </si>
  <si>
    <t>Share</t>
  </si>
  <si>
    <t>Retained</t>
  </si>
  <si>
    <t>Amount</t>
  </si>
  <si>
    <t>Premium</t>
  </si>
  <si>
    <t>at cost</t>
  </si>
  <si>
    <t>Earnings</t>
  </si>
  <si>
    <t>Total</t>
  </si>
  <si>
    <t>(in thousands)</t>
  </si>
  <si>
    <t>Balance at January 1, 2010</t>
  </si>
  <si>
    <t>Components of comprehensive income:</t>
  </si>
  <si>
    <t>Foreign Currency Translation, net of taxes</t>
  </si>
  <si>
    <t>Loss on financial instruments, net of taxes</t>
  </si>
  <si>
    <t>Share-based payments</t>
  </si>
  <si>
    <t>Issuance of shares</t>
  </si>
  <si>
    <t>Dividend paid</t>
  </si>
  <si>
    <t>Tax benefit from share-based payments</t>
  </si>
  <si>
    <t>Balance at December 31, 2010</t>
  </si>
  <si>
    <t>Gain on financial instruments, net of taxes</t>
  </si>
  <si>
    <t>Purchase of treasury shares</t>
  </si>
  <si>
    <t>Cancellation of treasury shares</t>
  </si>
  <si>
    <t>Tax deficit from share-based payments</t>
  </si>
  <si>
    <t>Balance at December 31, 2011</t>
  </si>
  <si>
    <t>Foreign Currency Translation</t>
  </si>
  <si>
    <t>Customer Co-Investment Program:</t>
  </si>
  <si>
    <t xml:space="preserve">Issuance of shares </t>
  </si>
  <si>
    <t>Balance at December 31, 2012</t>
  </si>
  <si>
    <r>
      <t>Fair value differences</t>
    </r>
    <r>
      <rPr>
        <vertAlign val="superscript"/>
        <sz val="10"/>
        <color theme="3"/>
        <rFont val="Arial"/>
        <family val="2"/>
      </rPr>
      <t>3</t>
    </r>
  </si>
  <si>
    <r>
      <t>Capital repayment</t>
    </r>
    <r>
      <rPr>
        <vertAlign val="superscript"/>
        <sz val="10"/>
        <color theme="3"/>
        <rFont val="Arial"/>
        <family val="2"/>
      </rPr>
      <t>4</t>
    </r>
  </si>
  <si>
    <t>Comprehensive Income</t>
  </si>
  <si>
    <t xml:space="preserve">Other Accumulated </t>
  </si>
  <si>
    <t>Treasury Shares</t>
  </si>
  <si>
    <t>Number</t>
  </si>
  <si>
    <t>USGAAP</t>
  </si>
  <si>
    <r>
      <rPr>
        <b/>
        <sz val="8"/>
        <color theme="1"/>
        <rFont val="Arial"/>
        <family val="2"/>
      </rPr>
      <t>Please note:</t>
    </r>
    <r>
      <rPr>
        <sz val="8"/>
        <color theme="1"/>
        <rFont val="Arial"/>
        <family val="2"/>
      </rPr>
      <t xml:space="preserve"> The content of this file is qualified in their entirety by reference to the electronic version of the ASML Annual Report 2012 on Form 20-F and therefore: (i) your local settings can influence the way this table and its content is being displayed and (ii) (foot)notes have been deleted for reader's convenience.
Always refer to the electronic version of the ASML Annual Report 2012 on Form 20-F for the full and official financial information.</t>
    </r>
  </si>
  <si>
    <r>
      <rPr>
        <b/>
        <sz val="8"/>
        <color theme="1"/>
        <rFont val="Arial"/>
        <family val="2"/>
      </rPr>
      <t xml:space="preserve">Please note: </t>
    </r>
    <r>
      <rPr>
        <sz val="8"/>
        <color theme="1"/>
        <rFont val="Arial"/>
        <family val="2"/>
      </rPr>
      <t>The content of this file is qualified in their entirety by reference to the electronic version of the ASML Annual Report 2012 on Form 20-F and therefore: (i) your local settings can influence the way this table and its content is being displayed and (ii) (foot)notes have been deleted for reader's convenience.
Always refer to the electronic version of the ASML Annual Report 2012 on Form 20-F for the full and official financial information.</t>
    </r>
  </si>
  <si>
    <t>Consolidated Statement of Operations for the years ended December 31, 2012, 2011 and 2010</t>
  </si>
  <si>
    <t>Consolidated Statement of Comprehensive Income for the years ended December 31, 2012, 2011 and 2010</t>
  </si>
  <si>
    <t>Consolidated Statements of Shareholders' Equity for the years ended December 31, 2012, 2011 and 2010</t>
  </si>
  <si>
    <t xml:space="preserve">    Cash Flows from Operating Activities</t>
  </si>
  <si>
    <t>Adjustments to reconcile net income to net cash flows from operating activities:</t>
  </si>
  <si>
    <t>Depreciation and amortization</t>
  </si>
  <si>
    <t>Impairment</t>
  </si>
  <si>
    <t>Allowance for doubtful receivables</t>
  </si>
  <si>
    <t>Allowance for obsolete inventory</t>
  </si>
  <si>
    <t>Deferred income taxes</t>
  </si>
  <si>
    <t>Changes in assets and liabilities:</t>
  </si>
  <si>
    <t>Accounts receivable</t>
  </si>
  <si>
    <t>Finance receivables</t>
  </si>
  <si>
    <t xml:space="preserve">Current income taxes </t>
  </si>
  <si>
    <t>Net cash provided by operating activities</t>
  </si>
  <si>
    <t>Cash Flows from Investing Activities</t>
  </si>
  <si>
    <t>Purchase of intangible assets</t>
  </si>
  <si>
    <t>Purchase of available for sale securities</t>
  </si>
  <si>
    <t>Maturity of available for sale securities</t>
  </si>
  <si>
    <t>Acquisition of subsidiaries (net of cash acquired)</t>
  </si>
  <si>
    <t>Net cash used in investing activities</t>
  </si>
  <si>
    <t>Cash Flows from Financing Activities</t>
  </si>
  <si>
    <t>Purchase of shares</t>
  </si>
  <si>
    <t>Net proceeds from issuance of shares</t>
  </si>
  <si>
    <t>Capital Repayment</t>
  </si>
  <si>
    <t>Deposits from customers</t>
  </si>
  <si>
    <t>Repayment of debt</t>
  </si>
  <si>
    <t>Tax benefit (deficit) from share-based payments</t>
  </si>
  <si>
    <t>Net cash provided by (used in) financing activities</t>
  </si>
  <si>
    <t>Net cash flows</t>
  </si>
  <si>
    <t>Effect of changes in exchange rates on cash</t>
  </si>
  <si>
    <t>Net increase (decrease) in cash and cash equivalents</t>
  </si>
  <si>
    <t>Cash and cash equivalents at beginning of the year</t>
  </si>
  <si>
    <t>Cash and cash equivalents at end of the year</t>
  </si>
  <si>
    <t>Supplemental Disclosures of Cash Flow Information:</t>
  </si>
  <si>
    <t>Interest paid</t>
  </si>
  <si>
    <t>Taxes paid</t>
  </si>
  <si>
    <t>Loss on disposal of property, plant and equipment</t>
  </si>
  <si>
    <t>Inventories</t>
  </si>
  <si>
    <t>Purchase of property, plant and equipment</t>
  </si>
  <si>
    <t>Proceeds from sale of property, plant and equipment</t>
  </si>
  <si>
    <t>Please note: The content of this file is qualified in their entirety by reference to the electronic version of the ASML Annual Report 2012 on Form 20-F and therefore: (i) your local settings can influence the way this table and its content is being displayed and (ii) (foot)notes have been deleted for reader's convenience.
Always refer to the electronic version of the ASML Annual Report 2012 on Form 20-F for the full and official financial information.</t>
  </si>
  <si>
    <t>Consolidated Statement of Cash Flows for the years ended December 31, 2012, 2011 and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</si>
</sst>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3"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b/>
      <sz val="12"/>
      <color theme="1"/>
      <name val="Arial"/>
      <family val="2"/>
    </font>
    <font>
      <sz val="10"/>
      <color theme="3"/>
      <name val="Arial"/>
      <family val="2"/>
    </font>
    <font>
      <b/>
      <sz val="10"/>
      <color theme="3"/>
      <name val="Arial"/>
      <family val="2"/>
    </font>
    <font>
      <vertAlign val="superscript"/>
      <sz val="10"/>
      <color theme="3"/>
      <name val="Arial"/>
      <family val="2"/>
    </font>
    <font>
      <i/>
      <sz val="10"/>
      <color theme="3"/>
      <name val="Arial"/>
      <family val="2"/>
    </font>
    <font>
      <b/>
      <sz val="8"/>
      <color theme="1"/>
      <name val="Arial"/>
      <family val="2"/>
    </font>
    <font>
      <sz val="8"/>
      <color theme="1"/>
      <name val="Arial"/>
      <family val="2"/>
    </font>
    <font>
      <b/>
      <sz val="14"/>
      <color theme="1"/>
      <name val="Arial"/>
      <family val="2"/>
    </font>
    <font>
      <b/>
      <sz val="16"/>
      <color theme="1"/>
      <name val="Arial"/>
      <family val="2"/>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indexed="9"/>
        <bgColor indexed="64"/>
      </patternFill>
    </fill>
  </fills>
  <borders count="5">
    <border>
      <left/>
      <right/>
      <top/>
      <bottom/>
      <diagonal/>
    </border>
    <border>
      <left/>
      <right/>
      <top/>
      <bottom style="thin">
        <color indexed="64"/>
      </bottom>
      <diagonal/>
    </border>
    <border>
      <left/>
      <right/>
      <top/>
      <bottom style="thin">
        <color theme="4"/>
      </bottom>
      <diagonal/>
    </border>
    <border>
      <left/>
      <right/>
      <top style="thin">
        <color theme="4"/>
      </top>
      <bottom/>
      <diagonal/>
    </border>
    <border>
      <left/>
      <right/>
      <top style="thin">
        <color indexed="64"/>
      </top>
      <bottom/>
      <diagonal/>
    </border>
  </borders>
  <cellStyleXfs count="3">
    <xf numFmtId="0" fontId="0" fillId="0" borderId="0"/>
    <xf numFmtId="43" fontId="2" fillId="0" borderId="0" applyFont="0" applyFill="0" applyBorder="0" applyAlignment="0" applyProtection="0"/>
    <xf numFmtId="0" fontId="1" fillId="0" borderId="0"/>
  </cellStyleXfs>
  <cellXfs count="94">
    <xf numFmtId="0" fontId="0" fillId="0" borderId="0" xfId="0"/>
    <xf numFmtId="0" fontId="1" fillId="0" borderId="0" xfId="0" applyFont="1"/>
    <xf numFmtId="0" fontId="0" fillId="2" borderId="0" xfId="0" applyFill="1"/>
    <xf numFmtId="0" fontId="1" fillId="2" borderId="0" xfId="0" applyFont="1" applyFill="1"/>
    <xf numFmtId="0" fontId="5" fillId="2" borderId="0" xfId="0" applyFont="1" applyFill="1"/>
    <xf numFmtId="0" fontId="6" fillId="2" borderId="0" xfId="0" applyFont="1" applyFill="1" applyAlignment="1">
      <alignment horizontal="right"/>
    </xf>
    <xf numFmtId="0" fontId="5" fillId="2" borderId="1" xfId="0" applyFont="1" applyFill="1" applyBorder="1" applyAlignment="1">
      <alignment horizontal="right"/>
    </xf>
    <xf numFmtId="0" fontId="6" fillId="2" borderId="1" xfId="0" applyFont="1" applyFill="1" applyBorder="1" applyAlignment="1">
      <alignment horizontal="right"/>
    </xf>
    <xf numFmtId="0" fontId="5" fillId="2" borderId="0" xfId="0" applyFont="1" applyFill="1" applyAlignment="1">
      <alignment horizontal="right"/>
    </xf>
    <xf numFmtId="0" fontId="6" fillId="2" borderId="0" xfId="0" applyFont="1" applyFill="1" applyAlignment="1"/>
    <xf numFmtId="0" fontId="5" fillId="2" borderId="0" xfId="0" applyFont="1" applyFill="1" applyAlignment="1"/>
    <xf numFmtId="164" fontId="6" fillId="2" borderId="0" xfId="1" applyNumberFormat="1" applyFont="1" applyFill="1" applyAlignment="1"/>
    <xf numFmtId="164" fontId="5" fillId="2" borderId="0" xfId="1" applyNumberFormat="1" applyFont="1" applyFill="1" applyAlignment="1"/>
    <xf numFmtId="164" fontId="6" fillId="2" borderId="1" xfId="1" applyNumberFormat="1" applyFont="1" applyFill="1" applyBorder="1" applyAlignment="1"/>
    <xf numFmtId="164" fontId="5" fillId="2" borderId="1" xfId="1" applyNumberFormat="1" applyFont="1" applyFill="1" applyBorder="1" applyAlignment="1"/>
    <xf numFmtId="0" fontId="5" fillId="2" borderId="0" xfId="0" applyFont="1" applyFill="1" applyBorder="1" applyAlignment="1">
      <alignment horizontal="right"/>
    </xf>
    <xf numFmtId="164" fontId="6" fillId="2" borderId="0" xfId="1" applyNumberFormat="1" applyFont="1" applyFill="1" applyBorder="1" applyAlignment="1"/>
    <xf numFmtId="164" fontId="5" fillId="2" borderId="0" xfId="1" applyNumberFormat="1" applyFont="1" applyFill="1" applyBorder="1" applyAlignment="1"/>
    <xf numFmtId="0" fontId="6" fillId="2" borderId="0" xfId="0" applyFont="1" applyFill="1" applyBorder="1" applyAlignment="1">
      <alignment horizontal="right"/>
    </xf>
    <xf numFmtId="37" fontId="6" fillId="2" borderId="0" xfId="0" applyNumberFormat="1" applyFont="1" applyFill="1" applyBorder="1" applyAlignment="1"/>
    <xf numFmtId="43" fontId="6" fillId="2" borderId="0" xfId="1" applyFont="1" applyFill="1" applyAlignment="1"/>
    <xf numFmtId="164" fontId="6" fillId="2" borderId="0" xfId="1" applyNumberFormat="1" applyFont="1" applyFill="1" applyAlignment="1">
      <alignment horizontal="right"/>
    </xf>
    <xf numFmtId="164" fontId="6" fillId="2" borderId="0" xfId="1" quotePrefix="1" applyNumberFormat="1" applyFont="1" applyFill="1" applyBorder="1" applyAlignment="1">
      <alignment horizontal="right"/>
    </xf>
    <xf numFmtId="0" fontId="11" fillId="2" borderId="0" xfId="0" applyFont="1" applyFill="1"/>
    <xf numFmtId="164" fontId="5" fillId="2" borderId="0" xfId="1" applyNumberFormat="1" applyFont="1" applyFill="1" applyAlignment="1">
      <alignment horizontal="right"/>
    </xf>
    <xf numFmtId="0" fontId="5" fillId="2" borderId="2" xfId="0" applyFont="1" applyFill="1" applyBorder="1" applyAlignment="1">
      <alignment horizontal="right"/>
    </xf>
    <xf numFmtId="0" fontId="6" fillId="2" borderId="2" xfId="0" applyFont="1" applyFill="1" applyBorder="1" applyAlignment="1">
      <alignment horizontal="right"/>
    </xf>
    <xf numFmtId="0" fontId="3" fillId="0" borderId="0" xfId="0" applyFont="1"/>
    <xf numFmtId="0" fontId="12" fillId="3" borderId="0" xfId="0" applyFont="1" applyFill="1"/>
    <xf numFmtId="0" fontId="10" fillId="0" borderId="0" xfId="0" applyFont="1"/>
    <xf numFmtId="164" fontId="6" fillId="2" borderId="2" xfId="1" applyNumberFormat="1" applyFont="1" applyFill="1" applyBorder="1" applyAlignment="1"/>
    <xf numFmtId="164" fontId="5" fillId="2" borderId="2" xfId="1" applyNumberFormat="1" applyFont="1" applyFill="1" applyBorder="1" applyAlignment="1"/>
    <xf numFmtId="164" fontId="5" fillId="2" borderId="3" xfId="1" applyNumberFormat="1" applyFont="1" applyFill="1" applyBorder="1" applyAlignment="1"/>
    <xf numFmtId="164" fontId="6" fillId="2" borderId="3" xfId="1" applyNumberFormat="1" applyFont="1" applyFill="1" applyBorder="1" applyAlignment="1"/>
    <xf numFmtId="0" fontId="6" fillId="2" borderId="3" xfId="0" applyFont="1" applyFill="1" applyBorder="1" applyAlignment="1">
      <alignment horizontal="right"/>
    </xf>
    <xf numFmtId="164" fontId="5" fillId="2" borderId="0" xfId="1" applyNumberFormat="1" applyFont="1" applyFill="1"/>
    <xf numFmtId="164" fontId="5" fillId="2" borderId="1" xfId="1" applyNumberFormat="1" applyFont="1" applyFill="1" applyBorder="1"/>
    <xf numFmtId="164" fontId="5" fillId="2" borderId="1" xfId="1" applyNumberFormat="1" applyFont="1" applyFill="1" applyBorder="1" applyAlignment="1">
      <alignment horizontal="right"/>
    </xf>
    <xf numFmtId="164" fontId="6" fillId="2" borderId="0" xfId="1" applyNumberFormat="1" applyFont="1" applyFill="1" applyBorder="1"/>
    <xf numFmtId="0" fontId="6" fillId="2" borderId="0" xfId="0" applyFont="1" applyFill="1"/>
    <xf numFmtId="0" fontId="5" fillId="2" borderId="0" xfId="0" applyFont="1" applyFill="1" applyBorder="1"/>
    <xf numFmtId="0" fontId="5" fillId="2" borderId="1" xfId="0" applyFont="1" applyFill="1" applyBorder="1"/>
    <xf numFmtId="164" fontId="5" fillId="2" borderId="0" xfId="1" applyNumberFormat="1" applyFont="1" applyFill="1" applyBorder="1"/>
    <xf numFmtId="164" fontId="5" fillId="2" borderId="0" xfId="1" applyNumberFormat="1" applyFont="1" applyFill="1" applyBorder="1" applyAlignment="1">
      <alignment horizontal="right"/>
    </xf>
    <xf numFmtId="164" fontId="6" fillId="2" borderId="0" xfId="1" applyNumberFormat="1" applyFont="1" applyFill="1"/>
    <xf numFmtId="164" fontId="6" fillId="2" borderId="1" xfId="1" applyNumberFormat="1" applyFont="1" applyFill="1" applyBorder="1"/>
    <xf numFmtId="164" fontId="6" fillId="2" borderId="0" xfId="1" applyNumberFormat="1" applyFont="1" applyFill="1" applyBorder="1" applyAlignment="1">
      <alignment horizontal="right"/>
    </xf>
    <xf numFmtId="0" fontId="10" fillId="2" borderId="0" xfId="0" applyFont="1" applyFill="1"/>
    <xf numFmtId="0" fontId="10" fillId="2" borderId="0" xfId="0" applyFont="1" applyFill="1" applyAlignment="1">
      <alignment horizontal="left" wrapText="1"/>
    </xf>
    <xf numFmtId="0" fontId="4" fillId="2" borderId="0" xfId="0" applyFont="1" applyFill="1" applyAlignment="1">
      <alignment horizontal="left" wrapText="1"/>
    </xf>
    <xf numFmtId="0" fontId="10" fillId="2" borderId="0" xfId="0" applyFont="1" applyFill="1" applyAlignment="1">
      <alignment wrapText="1"/>
    </xf>
    <xf numFmtId="0" fontId="0" fillId="2" borderId="0" xfId="0" applyFont="1" applyFill="1"/>
    <xf numFmtId="0" fontId="4" fillId="2" borderId="0" xfId="0" applyFont="1" applyFill="1"/>
    <xf numFmtId="0" fontId="4" fillId="2" borderId="0" xfId="0" applyFont="1" applyFill="1" applyAlignment="1">
      <alignment wrapText="1"/>
    </xf>
    <xf numFmtId="0" fontId="6" fillId="2" borderId="0" xfId="0" applyFont="1" applyFill="1" applyAlignment="1">
      <alignment horizontal="center"/>
    </xf>
    <xf numFmtId="0" fontId="10" fillId="2" borderId="0" xfId="0" applyFont="1" applyFill="1"/>
    <xf numFmtId="0" fontId="6" fillId="4" borderId="0" xfId="0" applyFont="1" applyFill="1" applyAlignment="1">
      <alignment horizontal="right"/>
    </xf>
    <xf numFmtId="0" fontId="5" fillId="4" borderId="1" xfId="0" applyFont="1" applyFill="1" applyBorder="1" applyAlignment="1">
      <alignment horizontal="right"/>
    </xf>
    <xf numFmtId="0" fontId="6" fillId="4" borderId="1" xfId="0" applyFont="1" applyFill="1" applyBorder="1" applyAlignment="1">
      <alignment horizontal="right"/>
    </xf>
    <xf numFmtId="0" fontId="5" fillId="4" borderId="0" xfId="0" applyFont="1" applyFill="1" applyAlignment="1">
      <alignment horizontal="right"/>
    </xf>
    <xf numFmtId="0" fontId="6" fillId="4" borderId="0" xfId="0" applyFont="1" applyFill="1" applyAlignment="1"/>
    <xf numFmtId="0" fontId="5" fillId="4" borderId="0" xfId="0" applyFont="1" applyFill="1" applyAlignment="1"/>
    <xf numFmtId="164" fontId="5" fillId="4" borderId="0" xfId="1" applyNumberFormat="1" applyFont="1" applyFill="1" applyAlignment="1"/>
    <xf numFmtId="164" fontId="5" fillId="4" borderId="1" xfId="1" applyNumberFormat="1" applyFont="1" applyFill="1" applyBorder="1" applyAlignment="1"/>
    <xf numFmtId="0" fontId="5" fillId="4" borderId="0" xfId="0" applyFont="1" applyFill="1" applyBorder="1" applyAlignment="1">
      <alignment horizontal="right"/>
    </xf>
    <xf numFmtId="164" fontId="5" fillId="4" borderId="0" xfId="1" applyNumberFormat="1" applyFont="1" applyFill="1" applyBorder="1" applyAlignment="1"/>
    <xf numFmtId="0" fontId="6" fillId="4" borderId="0" xfId="0" applyFont="1" applyFill="1" applyBorder="1" applyAlignment="1">
      <alignment horizontal="right"/>
    </xf>
    <xf numFmtId="37" fontId="5" fillId="4" borderId="0" xfId="0" applyNumberFormat="1" applyFont="1" applyFill="1" applyBorder="1" applyAlignment="1"/>
    <xf numFmtId="43" fontId="5" fillId="4" borderId="0" xfId="1" applyFont="1" applyFill="1" applyAlignment="1"/>
    <xf numFmtId="0" fontId="5" fillId="4" borderId="0" xfId="0" applyFont="1" applyFill="1" applyAlignment="1">
      <alignment horizontal="right" wrapText="1"/>
    </xf>
    <xf numFmtId="164" fontId="6" fillId="4" borderId="0" xfId="1" applyNumberFormat="1" applyFont="1" applyFill="1" applyAlignment="1">
      <alignment horizontal="right"/>
    </xf>
    <xf numFmtId="164" fontId="5" fillId="4" borderId="0" xfId="1" applyNumberFormat="1" applyFont="1" applyFill="1" applyAlignment="1">
      <alignment horizontal="right"/>
    </xf>
    <xf numFmtId="164" fontId="5" fillId="4" borderId="0" xfId="1" quotePrefix="1" applyNumberFormat="1" applyFont="1" applyFill="1" applyBorder="1" applyAlignment="1">
      <alignment horizontal="right"/>
    </xf>
    <xf numFmtId="164" fontId="6" fillId="2" borderId="1" xfId="1" quotePrefix="1" applyNumberFormat="1" applyFont="1" applyFill="1" applyBorder="1" applyAlignment="1">
      <alignment horizontal="right"/>
    </xf>
    <xf numFmtId="164" fontId="5" fillId="4" borderId="1" xfId="1" quotePrefix="1" applyNumberFormat="1" applyFont="1" applyFill="1" applyBorder="1" applyAlignment="1">
      <alignment horizontal="right"/>
    </xf>
    <xf numFmtId="0" fontId="6" fillId="4" borderId="0" xfId="2" applyFont="1" applyFill="1" applyAlignment="1">
      <alignment horizontal="right"/>
    </xf>
    <xf numFmtId="0" fontId="6" fillId="4" borderId="0" xfId="2" applyFont="1" applyFill="1" applyAlignment="1"/>
    <xf numFmtId="0" fontId="5" fillId="4" borderId="1" xfId="2" applyFont="1" applyFill="1" applyBorder="1" applyAlignment="1">
      <alignment horizontal="right"/>
    </xf>
    <xf numFmtId="0" fontId="5" fillId="4" borderId="0" xfId="2" applyFont="1" applyFill="1" applyAlignment="1">
      <alignment horizontal="right"/>
    </xf>
    <xf numFmtId="0" fontId="5" fillId="4" borderId="0" xfId="2" applyFont="1" applyFill="1" applyAlignment="1"/>
    <xf numFmtId="0" fontId="6" fillId="2" borderId="0" xfId="2" applyFont="1" applyFill="1" applyAlignment="1"/>
    <xf numFmtId="0" fontId="8" fillId="4" borderId="0" xfId="2" applyFont="1" applyFill="1" applyAlignment="1">
      <alignment horizontal="right"/>
    </xf>
    <xf numFmtId="0" fontId="5" fillId="4" borderId="0" xfId="2" applyFont="1" applyFill="1" applyBorder="1" applyAlignment="1">
      <alignment horizontal="right"/>
    </xf>
    <xf numFmtId="0" fontId="6" fillId="4" borderId="4" xfId="2" applyFont="1" applyFill="1" applyBorder="1" applyAlignment="1">
      <alignment horizontal="right"/>
    </xf>
    <xf numFmtId="164" fontId="6" fillId="2" borderId="4" xfId="1" applyNumberFormat="1" applyFont="1" applyFill="1" applyBorder="1" applyAlignment="1"/>
    <xf numFmtId="164" fontId="5" fillId="2" borderId="4" xfId="1" applyNumberFormat="1" applyFont="1" applyFill="1" applyBorder="1" applyAlignment="1"/>
    <xf numFmtId="164" fontId="5" fillId="4" borderId="4" xfId="1" applyNumberFormat="1" applyFont="1" applyFill="1" applyBorder="1" applyAlignment="1"/>
    <xf numFmtId="0" fontId="5" fillId="2" borderId="0" xfId="2" applyFont="1" applyFill="1" applyAlignment="1">
      <alignment horizontal="right"/>
    </xf>
    <xf numFmtId="0" fontId="6" fillId="4" borderId="1" xfId="2" applyFont="1" applyFill="1" applyBorder="1" applyAlignment="1">
      <alignment horizontal="right"/>
    </xf>
    <xf numFmtId="0" fontId="5" fillId="2" borderId="0" xfId="2" applyFont="1" applyFill="1" applyBorder="1" applyAlignment="1">
      <alignment horizontal="right"/>
    </xf>
    <xf numFmtId="0" fontId="5" fillId="2" borderId="1" xfId="2" applyFont="1" applyFill="1" applyBorder="1" applyAlignment="1">
      <alignment horizontal="right"/>
    </xf>
    <xf numFmtId="0" fontId="6" fillId="2" borderId="0" xfId="2" applyFont="1" applyFill="1" applyAlignment="1">
      <alignment horizontal="right"/>
    </xf>
    <xf numFmtId="0" fontId="5" fillId="2" borderId="0" xfId="2" applyFont="1" applyFill="1"/>
    <xf numFmtId="0" fontId="5" fillId="2" borderId="0" xfId="2" applyFont="1" applyFill="1" applyAlignment="1"/>
  </cellXfs>
  <cellStyles count="3">
    <cellStyle name="Comma" xfId="1" builtinId="3"/>
    <cellStyle name="Normal" xfId="0" builtinId="0"/>
    <cellStyle name="Normal 1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3143252</xdr:colOff>
      <xdr:row>0</xdr:row>
      <xdr:rowOff>19050</xdr:rowOff>
    </xdr:from>
    <xdr:to>
      <xdr:col>4</xdr:col>
      <xdr:colOff>495300</xdr:colOff>
      <xdr:row>1</xdr:row>
      <xdr:rowOff>14288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76852" y="19050"/>
          <a:ext cx="1809748" cy="862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495300</xdr:colOff>
      <xdr:row>0</xdr:row>
      <xdr:rowOff>0</xdr:rowOff>
    </xdr:from>
    <xdr:to>
      <xdr:col>5</xdr:col>
      <xdr:colOff>219073</xdr:colOff>
      <xdr:row>0</xdr:row>
      <xdr:rowOff>862013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0300" y="0"/>
          <a:ext cx="1809748" cy="8620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1524000</xdr:colOff>
      <xdr:row>0</xdr:row>
      <xdr:rowOff>9525</xdr:rowOff>
    </xdr:from>
    <xdr:to>
      <xdr:col>3</xdr:col>
      <xdr:colOff>1047748</xdr:colOff>
      <xdr:row>0</xdr:row>
      <xdr:rowOff>871538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4575" y="9525"/>
          <a:ext cx="1809748" cy="8620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942975</xdr:colOff>
      <xdr:row>0</xdr:row>
      <xdr:rowOff>9525</xdr:rowOff>
    </xdr:from>
    <xdr:to>
      <xdr:col>9</xdr:col>
      <xdr:colOff>9523</xdr:colOff>
      <xdr:row>0</xdr:row>
      <xdr:rowOff>871538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01125" y="9525"/>
          <a:ext cx="1809748" cy="8620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542925</xdr:colOff>
      <xdr:row>0</xdr:row>
      <xdr:rowOff>0</xdr:rowOff>
    </xdr:from>
    <xdr:to>
      <xdr:col>5</xdr:col>
      <xdr:colOff>9523</xdr:colOff>
      <xdr:row>1</xdr:row>
      <xdr:rowOff>109538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6450" y="0"/>
          <a:ext cx="1809748" cy="862013"/>
        </a:xfrm>
        <a:prstGeom prst="rect">
          <a:avLst/>
        </a:prstGeom>
      </xdr:spPr>
    </xdr:pic>
    <xdr:clientData/>
  </xdr:twoCellAnchor>
</xdr:wsDr>
</file>

<file path=xl/theme/theme1.xml><?xml version="1.0" encoding="utf-8"?>
<a:theme xmlns:a="http://schemas.openxmlformats.org/drawingml/2006/main" name="ASML">
  <a:themeElements>
    <a:clrScheme name="ASML">
      <a:dk1>
        <a:srgbClr val="666666"/>
      </a:dk1>
      <a:lt1>
        <a:srgbClr val="FFFFFF"/>
      </a:lt1>
      <a:dk2>
        <a:srgbClr val="1C7DDB"/>
      </a:dk2>
      <a:lt2>
        <a:srgbClr val="86CEF4"/>
      </a:lt2>
      <a:accent1>
        <a:srgbClr val="0F238C"/>
      </a:accent1>
      <a:accent2>
        <a:srgbClr val="999999"/>
      </a:accent2>
      <a:accent3>
        <a:srgbClr val="CCCCCC"/>
      </a:accent3>
      <a:accent4>
        <a:srgbClr val="FFB145"/>
      </a:accent4>
      <a:accent5>
        <a:srgbClr val="34B233"/>
      </a:accent5>
      <a:accent6>
        <a:srgbClr val="FED100"/>
      </a:accent6>
      <a:hlink>
        <a:srgbClr val="999999"/>
      </a:hlink>
      <a:folHlink>
        <a:srgbClr val="666666"/>
      </a:folHlink>
    </a:clrScheme>
    <a:fontScheme name="ASML">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SML">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1"/>
  </sheetPr>
  <dimension ref="A1:D36"/>
  <sheetViews>
    <sheetView zoomScaleNormal="100" workbookViewId="0">
      <selection activeCell="D38" sqref="D38"/>
    </sheetView>
  </sheetViews>
  <sheetFormatPr defaultRowHeight="12.75" x14ac:dyDescent="0.2"/>
  <cols>
    <col min="1" max="1" width="59.42578125" style="1" customWidth="1"/>
    <col min="2" max="2" width="18.28515625" style="1" customWidth="1"/>
    <col min="3" max="3" width="17" style="1" customWidth="1"/>
    <col min="4" max="4" width="19.7109375" style="1" customWidth="1"/>
    <col min="5" max="16384" width="9.140625" style="1"/>
  </cols>
  <sheetData>
    <row r="1" spans="1:4" ht="68.25" customHeight="1" x14ac:dyDescent="0.3">
      <c r="A1" s="28" t="s">
        <v>114</v>
      </c>
      <c r="B1" s="2"/>
      <c r="C1" s="2"/>
      <c r="D1" s="3"/>
    </row>
    <row r="2" spans="1:4" ht="54.75" customHeight="1" x14ac:dyDescent="0.2">
      <c r="A2" s="48" t="s">
        <v>115</v>
      </c>
      <c r="B2" s="48"/>
      <c r="C2" s="48"/>
      <c r="D2" s="48"/>
    </row>
    <row r="3" spans="1:4" ht="37.5" customHeight="1" x14ac:dyDescent="0.25">
      <c r="A3" s="49" t="s">
        <v>117</v>
      </c>
      <c r="B3" s="49"/>
      <c r="C3" s="49"/>
      <c r="D3" s="49"/>
    </row>
    <row r="4" spans="1:4" ht="20.25" customHeight="1" x14ac:dyDescent="0.2">
      <c r="A4" s="56" t="s">
        <v>0</v>
      </c>
      <c r="B4" s="56">
        <v>2012</v>
      </c>
      <c r="C4" s="56">
        <v>2011</v>
      </c>
      <c r="D4" s="56">
        <v>2010</v>
      </c>
    </row>
    <row r="5" spans="1:4" x14ac:dyDescent="0.2">
      <c r="A5" s="57" t="s">
        <v>1</v>
      </c>
      <c r="B5" s="58" t="s">
        <v>2</v>
      </c>
      <c r="C5" s="57" t="s">
        <v>2</v>
      </c>
      <c r="D5" s="57" t="s">
        <v>2</v>
      </c>
    </row>
    <row r="6" spans="1:4" x14ac:dyDescent="0.2">
      <c r="A6" s="59"/>
      <c r="B6" s="60"/>
      <c r="C6" s="61"/>
      <c r="D6" s="61"/>
    </row>
    <row r="7" spans="1:4" x14ac:dyDescent="0.2">
      <c r="A7" s="59" t="s">
        <v>3</v>
      </c>
      <c r="B7" s="11">
        <v>3801632</v>
      </c>
      <c r="C7" s="62">
        <v>4883913</v>
      </c>
      <c r="D7" s="62">
        <v>3894742</v>
      </c>
    </row>
    <row r="8" spans="1:4" x14ac:dyDescent="0.2">
      <c r="A8" s="57" t="s">
        <v>4</v>
      </c>
      <c r="B8" s="13">
        <v>929923</v>
      </c>
      <c r="C8" s="63">
        <v>767122</v>
      </c>
      <c r="D8" s="63">
        <v>613196</v>
      </c>
    </row>
    <row r="9" spans="1:4" x14ac:dyDescent="0.2">
      <c r="A9" s="64"/>
      <c r="B9" s="16"/>
      <c r="C9" s="65"/>
      <c r="D9" s="65"/>
    </row>
    <row r="10" spans="1:4" x14ac:dyDescent="0.2">
      <c r="A10" s="56" t="s">
        <v>5</v>
      </c>
      <c r="B10" s="11">
        <f>SUM(B7:B8)</f>
        <v>4731555</v>
      </c>
      <c r="C10" s="62">
        <v>5651035</v>
      </c>
      <c r="D10" s="62">
        <v>4507938</v>
      </c>
    </row>
    <row r="11" spans="1:4" x14ac:dyDescent="0.2">
      <c r="A11" s="59" t="s">
        <v>6</v>
      </c>
      <c r="B11" s="11">
        <v>2198921</v>
      </c>
      <c r="C11" s="62">
        <v>2793931</v>
      </c>
      <c r="D11" s="62">
        <v>2222965</v>
      </c>
    </row>
    <row r="12" spans="1:4" x14ac:dyDescent="0.2">
      <c r="A12" s="57" t="s">
        <v>7</v>
      </c>
      <c r="B12" s="13">
        <v>527377</v>
      </c>
      <c r="C12" s="63">
        <v>407714</v>
      </c>
      <c r="D12" s="63">
        <v>329803</v>
      </c>
    </row>
    <row r="13" spans="1:4" x14ac:dyDescent="0.2">
      <c r="A13" s="64"/>
      <c r="B13" s="16"/>
      <c r="C13" s="65"/>
      <c r="D13" s="65"/>
    </row>
    <row r="14" spans="1:4" x14ac:dyDescent="0.2">
      <c r="A14" s="58" t="s">
        <v>8</v>
      </c>
      <c r="B14" s="13">
        <f>SUM(B11:B12)</f>
        <v>2726298</v>
      </c>
      <c r="C14" s="63">
        <v>3201645</v>
      </c>
      <c r="D14" s="63">
        <v>2552768</v>
      </c>
    </row>
    <row r="15" spans="1:4" x14ac:dyDescent="0.2">
      <c r="A15" s="66"/>
      <c r="B15" s="16"/>
      <c r="C15" s="65"/>
      <c r="D15" s="65"/>
    </row>
    <row r="16" spans="1:4" x14ac:dyDescent="0.2">
      <c r="A16" s="56" t="s">
        <v>9</v>
      </c>
      <c r="B16" s="11">
        <f>B10-B14</f>
        <v>2005257</v>
      </c>
      <c r="C16" s="62">
        <v>2449390</v>
      </c>
      <c r="D16" s="62">
        <v>1955170</v>
      </c>
    </row>
    <row r="17" spans="1:4" x14ac:dyDescent="0.2">
      <c r="A17" s="59" t="s">
        <v>10</v>
      </c>
      <c r="B17" s="11">
        <v>589182</v>
      </c>
      <c r="C17" s="62">
        <v>590270</v>
      </c>
      <c r="D17" s="62">
        <v>523426</v>
      </c>
    </row>
    <row r="18" spans="1:4" x14ac:dyDescent="0.2">
      <c r="A18" s="57" t="s">
        <v>11</v>
      </c>
      <c r="B18" s="13">
        <v>259301</v>
      </c>
      <c r="C18" s="63">
        <v>217904</v>
      </c>
      <c r="D18" s="63">
        <v>181045</v>
      </c>
    </row>
    <row r="19" spans="1:4" x14ac:dyDescent="0.2">
      <c r="A19" s="64"/>
      <c r="B19" s="19"/>
      <c r="C19" s="67"/>
      <c r="D19" s="67"/>
    </row>
    <row r="20" spans="1:4" x14ac:dyDescent="0.2">
      <c r="A20" s="56" t="s">
        <v>12</v>
      </c>
      <c r="B20" s="11">
        <f>B16-SUM(B17:B18)</f>
        <v>1156774</v>
      </c>
      <c r="C20" s="62">
        <v>1641216</v>
      </c>
      <c r="D20" s="62">
        <v>1250699</v>
      </c>
    </row>
    <row r="21" spans="1:4" x14ac:dyDescent="0.2">
      <c r="A21" s="59" t="s">
        <v>13</v>
      </c>
      <c r="B21" s="11">
        <v>16585</v>
      </c>
      <c r="C21" s="62">
        <v>41156</v>
      </c>
      <c r="D21" s="62">
        <v>15125</v>
      </c>
    </row>
    <row r="22" spans="1:4" x14ac:dyDescent="0.2">
      <c r="A22" s="57" t="s">
        <v>14</v>
      </c>
      <c r="B22" s="13">
        <v>-22781</v>
      </c>
      <c r="C22" s="63">
        <v>-33737</v>
      </c>
      <c r="D22" s="63">
        <v>-23301</v>
      </c>
    </row>
    <row r="23" spans="1:4" x14ac:dyDescent="0.2">
      <c r="A23" s="64"/>
      <c r="B23" s="16"/>
      <c r="C23" s="65"/>
      <c r="D23" s="65"/>
    </row>
    <row r="24" spans="1:4" x14ac:dyDescent="0.2">
      <c r="A24" s="66" t="s">
        <v>15</v>
      </c>
      <c r="B24" s="16">
        <f>SUM(B20:B22)</f>
        <v>1150578</v>
      </c>
      <c r="C24" s="65">
        <v>1648635</v>
      </c>
      <c r="D24" s="65">
        <v>1242523</v>
      </c>
    </row>
    <row r="25" spans="1:4" x14ac:dyDescent="0.2">
      <c r="A25" s="57" t="s">
        <v>16</v>
      </c>
      <c r="B25" s="13">
        <v>-4262</v>
      </c>
      <c r="C25" s="63">
        <v>-181675</v>
      </c>
      <c r="D25" s="63">
        <v>-220703</v>
      </c>
    </row>
    <row r="26" spans="1:4" x14ac:dyDescent="0.2">
      <c r="A26" s="64"/>
      <c r="B26" s="16"/>
      <c r="C26" s="65"/>
      <c r="D26" s="65"/>
    </row>
    <row r="27" spans="1:4" x14ac:dyDescent="0.2">
      <c r="A27" s="56" t="s">
        <v>17</v>
      </c>
      <c r="B27" s="11">
        <f>B24+B25</f>
        <v>1146316</v>
      </c>
      <c r="C27" s="62">
        <v>1466960</v>
      </c>
      <c r="D27" s="62">
        <v>1021820</v>
      </c>
    </row>
    <row r="28" spans="1:4" x14ac:dyDescent="0.2">
      <c r="A28" s="59" t="s">
        <v>18</v>
      </c>
      <c r="B28" s="20">
        <v>2.7</v>
      </c>
      <c r="C28" s="68">
        <v>3.4466587409367087</v>
      </c>
      <c r="D28" s="68">
        <v>2.3482233549199578</v>
      </c>
    </row>
    <row r="29" spans="1:4" ht="14.25" x14ac:dyDescent="0.2">
      <c r="A29" s="59" t="s">
        <v>21</v>
      </c>
      <c r="B29" s="20">
        <v>2.68</v>
      </c>
      <c r="C29" s="68">
        <v>3.4190647775449654</v>
      </c>
      <c r="D29" s="68">
        <v>2.327746062409163</v>
      </c>
    </row>
    <row r="30" spans="1:4" ht="36" customHeight="1" x14ac:dyDescent="0.2">
      <c r="A30" s="69" t="s">
        <v>19</v>
      </c>
      <c r="B30" s="9"/>
      <c r="C30" s="61"/>
      <c r="D30" s="61"/>
    </row>
    <row r="31" spans="1:4" x14ac:dyDescent="0.2">
      <c r="A31" s="59" t="s">
        <v>20</v>
      </c>
      <c r="B31" s="11">
        <v>424096</v>
      </c>
      <c r="C31" s="62">
        <v>425618</v>
      </c>
      <c r="D31" s="62">
        <v>435146</v>
      </c>
    </row>
    <row r="32" spans="1:4" ht="14.25" x14ac:dyDescent="0.2">
      <c r="A32" s="59" t="s">
        <v>22</v>
      </c>
      <c r="B32" s="11">
        <v>426986</v>
      </c>
      <c r="C32" s="62">
        <v>429053</v>
      </c>
      <c r="D32" s="62">
        <v>438974</v>
      </c>
    </row>
    <row r="33" spans="1:4" x14ac:dyDescent="0.2">
      <c r="A33" s="3"/>
      <c r="B33" s="3"/>
      <c r="C33" s="3"/>
      <c r="D33" s="3"/>
    </row>
    <row r="34" spans="1:4" x14ac:dyDescent="0.2">
      <c r="A34" s="3"/>
      <c r="B34" s="3"/>
      <c r="C34" s="3"/>
      <c r="D34" s="3"/>
    </row>
    <row r="35" spans="1:4" x14ac:dyDescent="0.2">
      <c r="A35" s="3"/>
      <c r="B35" s="3"/>
      <c r="C35" s="3"/>
      <c r="D35" s="3"/>
    </row>
    <row r="36" spans="1:4" x14ac:dyDescent="0.2">
      <c r="A36" s="3"/>
      <c r="B36" s="3"/>
      <c r="C36" s="3"/>
      <c r="D36" s="3"/>
    </row>
  </sheetData>
  <mergeCells count="2">
    <mergeCell ref="A3:D3"/>
    <mergeCell ref="A2:D2"/>
  </mergeCells>
  <pageMargins left="0.7" right="0.7" top="0.75" bottom="0.75" header="0.3" footer="0.3"/>
  <pageSetup paperSize="9" orientation="portrait" r:id="rId1"/>
  <headerFooter>
    <oddHeader>&amp;CEUV opportunity as a functie of patterning cost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26"/>
  <sheetViews>
    <sheetView workbookViewId="0">
      <selection activeCell="A23" sqref="A23"/>
    </sheetView>
  </sheetViews>
  <sheetFormatPr defaultRowHeight="15" x14ac:dyDescent="0.25"/>
  <cols>
    <col min="1" max="1" width="53.7109375" customWidth="1"/>
    <col min="2" max="2" width="18.42578125" customWidth="1"/>
    <col min="3" max="3" width="13.5703125" customWidth="1"/>
    <col min="4" max="4" width="17.42578125" customWidth="1"/>
    <col min="5" max="5" width="13.85546875" customWidth="1"/>
  </cols>
  <sheetData>
    <row r="1" spans="1:6" ht="69.75" customHeight="1" x14ac:dyDescent="0.25">
      <c r="A1" s="23" t="s">
        <v>114</v>
      </c>
      <c r="B1" s="2"/>
      <c r="C1" s="2"/>
      <c r="D1" s="2"/>
      <c r="E1" s="2"/>
      <c r="F1" s="2"/>
    </row>
    <row r="2" spans="1:6" ht="50.25" customHeight="1" x14ac:dyDescent="0.25">
      <c r="A2" s="50" t="s">
        <v>116</v>
      </c>
      <c r="B2" s="50"/>
      <c r="C2" s="50"/>
      <c r="D2" s="50"/>
      <c r="E2" s="50"/>
      <c r="F2" s="2"/>
    </row>
    <row r="3" spans="1:6" x14ac:dyDescent="0.25">
      <c r="A3" s="2"/>
      <c r="B3" s="2"/>
      <c r="C3" s="2"/>
      <c r="D3" s="2"/>
      <c r="E3" s="2"/>
      <c r="F3" s="2"/>
    </row>
    <row r="4" spans="1:6" ht="24" customHeight="1" x14ac:dyDescent="0.25">
      <c r="A4" s="52" t="s">
        <v>118</v>
      </c>
      <c r="B4" s="52"/>
      <c r="C4" s="52"/>
      <c r="D4" s="52"/>
      <c r="E4" s="52"/>
      <c r="F4" s="2"/>
    </row>
    <row r="5" spans="1:6" x14ac:dyDescent="0.25">
      <c r="A5" s="2"/>
      <c r="B5" s="2"/>
      <c r="C5" s="2"/>
      <c r="D5" s="2"/>
      <c r="E5" s="2"/>
      <c r="F5" s="2"/>
    </row>
    <row r="6" spans="1:6" x14ac:dyDescent="0.25">
      <c r="B6" s="56" t="s">
        <v>0</v>
      </c>
      <c r="C6" s="60">
        <v>2012</v>
      </c>
      <c r="D6" s="60">
        <v>2011</v>
      </c>
      <c r="E6" s="60">
        <v>2010</v>
      </c>
      <c r="F6" s="2"/>
    </row>
    <row r="7" spans="1:6" x14ac:dyDescent="0.25">
      <c r="A7" s="2"/>
      <c r="B7" s="57" t="s">
        <v>29</v>
      </c>
      <c r="C7" s="58" t="s">
        <v>2</v>
      </c>
      <c r="D7" s="57" t="s">
        <v>2</v>
      </c>
      <c r="E7" s="57" t="s">
        <v>2</v>
      </c>
      <c r="F7" s="2"/>
    </row>
    <row r="8" spans="1:6" x14ac:dyDescent="0.25">
      <c r="A8" s="2"/>
      <c r="B8" s="64"/>
      <c r="C8" s="66"/>
      <c r="D8" s="64"/>
      <c r="E8" s="64"/>
      <c r="F8" s="2"/>
    </row>
    <row r="9" spans="1:6" x14ac:dyDescent="0.25">
      <c r="A9" s="2"/>
      <c r="B9" s="56" t="s">
        <v>17</v>
      </c>
      <c r="C9" s="70">
        <v>1146316</v>
      </c>
      <c r="D9" s="71">
        <v>1466960</v>
      </c>
      <c r="E9" s="71">
        <v>1021820</v>
      </c>
      <c r="F9" s="2"/>
    </row>
    <row r="10" spans="1:6" x14ac:dyDescent="0.25">
      <c r="A10" s="2"/>
      <c r="B10" s="59"/>
      <c r="C10" s="70"/>
      <c r="D10" s="71"/>
      <c r="E10" s="71"/>
      <c r="F10" s="2"/>
    </row>
    <row r="11" spans="1:6" x14ac:dyDescent="0.25">
      <c r="A11" s="2"/>
      <c r="B11" s="56" t="s">
        <v>23</v>
      </c>
      <c r="C11" s="70"/>
      <c r="D11" s="71"/>
      <c r="E11" s="71"/>
      <c r="F11" s="2"/>
    </row>
    <row r="12" spans="1:6" x14ac:dyDescent="0.25">
      <c r="A12" s="2"/>
      <c r="B12" s="59" t="s">
        <v>24</v>
      </c>
      <c r="C12" s="21">
        <v>8063</v>
      </c>
      <c r="D12" s="71">
        <v>-17473</v>
      </c>
      <c r="E12" s="71">
        <v>22286</v>
      </c>
      <c r="F12" s="2"/>
    </row>
    <row r="13" spans="1:6" x14ac:dyDescent="0.25">
      <c r="A13" s="2"/>
      <c r="B13" s="59"/>
      <c r="C13" s="21"/>
      <c r="D13" s="71"/>
      <c r="E13" s="71"/>
      <c r="F13" s="2"/>
    </row>
    <row r="14" spans="1:6" x14ac:dyDescent="0.25">
      <c r="A14" s="2"/>
      <c r="B14" s="56" t="s">
        <v>25</v>
      </c>
      <c r="C14" s="21"/>
      <c r="D14" s="71"/>
      <c r="E14" s="71"/>
      <c r="F14" s="2"/>
    </row>
    <row r="15" spans="1:6" x14ac:dyDescent="0.25">
      <c r="A15" s="2"/>
      <c r="B15" s="64" t="s">
        <v>26</v>
      </c>
      <c r="C15" s="22">
        <v>214</v>
      </c>
      <c r="D15" s="72">
        <v>-4610</v>
      </c>
      <c r="E15" s="72">
        <v>-49175</v>
      </c>
      <c r="F15" s="2"/>
    </row>
    <row r="16" spans="1:6" x14ac:dyDescent="0.25">
      <c r="A16" s="2"/>
      <c r="B16" s="57" t="s">
        <v>27</v>
      </c>
      <c r="C16" s="73">
        <v>-7761</v>
      </c>
      <c r="D16" s="74">
        <v>51963</v>
      </c>
      <c r="E16" s="74">
        <v>47954</v>
      </c>
      <c r="F16" s="2"/>
    </row>
    <row r="17" spans="1:6" x14ac:dyDescent="0.25">
      <c r="A17" s="2"/>
      <c r="B17" s="59"/>
      <c r="C17" s="70"/>
      <c r="D17" s="71"/>
      <c r="E17" s="71"/>
      <c r="F17" s="2"/>
    </row>
    <row r="18" spans="1:6" x14ac:dyDescent="0.25">
      <c r="B18" s="56" t="s">
        <v>28</v>
      </c>
      <c r="C18" s="70">
        <f>SUM(C9:C16)</f>
        <v>1146832</v>
      </c>
      <c r="D18" s="71">
        <f>SUM(D9:D16)</f>
        <v>1496840</v>
      </c>
      <c r="E18" s="71">
        <f>SUM(E9:E16)</f>
        <v>1042885</v>
      </c>
      <c r="F18" s="2"/>
    </row>
    <row r="19" spans="1:6" x14ac:dyDescent="0.25">
      <c r="A19" s="2"/>
      <c r="B19" s="2"/>
      <c r="C19" s="2"/>
      <c r="D19" s="2"/>
      <c r="E19" s="2"/>
      <c r="F19" s="2"/>
    </row>
    <row r="20" spans="1:6" x14ac:dyDescent="0.25">
      <c r="A20" s="2"/>
      <c r="B20" s="2"/>
      <c r="C20" s="2"/>
      <c r="D20" s="2"/>
      <c r="E20" s="2"/>
      <c r="F20" s="2"/>
    </row>
    <row r="21" spans="1:6" x14ac:dyDescent="0.25">
      <c r="A21" s="2"/>
      <c r="B21" s="2"/>
      <c r="C21" s="2"/>
      <c r="D21" s="2"/>
      <c r="E21" s="2"/>
      <c r="F21" s="2"/>
    </row>
    <row r="22" spans="1:6" x14ac:dyDescent="0.25">
      <c r="A22" s="2"/>
      <c r="B22" s="2"/>
      <c r="C22" s="2"/>
      <c r="D22" s="2"/>
      <c r="E22" s="2"/>
      <c r="F22" s="2"/>
    </row>
    <row r="23" spans="1:6" x14ac:dyDescent="0.25">
      <c r="A23" s="2"/>
      <c r="B23" s="2"/>
      <c r="C23" s="2"/>
      <c r="D23" s="2"/>
      <c r="E23" s="2"/>
      <c r="F23" s="2"/>
    </row>
    <row r="24" spans="1:6" x14ac:dyDescent="0.25">
      <c r="E24" s="2"/>
      <c r="F24" s="2"/>
    </row>
    <row r="26" spans="1:6" x14ac:dyDescent="0.25">
      <c r="E26" s="27"/>
    </row>
  </sheetData>
  <mergeCells count="2">
    <mergeCell ref="A4:E4"/>
    <mergeCell ref="A2:E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74"/>
  <sheetViews>
    <sheetView workbookViewId="0">
      <selection activeCell="A4" sqref="A4"/>
    </sheetView>
  </sheetViews>
  <sheetFormatPr defaultRowHeight="15" x14ac:dyDescent="0.25"/>
  <cols>
    <col min="1" max="1" width="15" customWidth="1"/>
    <col min="2" max="2" width="59.85546875" customWidth="1"/>
    <col min="3" max="3" width="34.28515625" customWidth="1"/>
    <col min="4" max="4" width="15.7109375" customWidth="1"/>
  </cols>
  <sheetData>
    <row r="1" spans="1:6" ht="90.75" customHeight="1" x14ac:dyDescent="0.25">
      <c r="A1" s="23" t="s">
        <v>114</v>
      </c>
      <c r="B1" s="2"/>
      <c r="C1" s="2"/>
      <c r="D1" s="2"/>
      <c r="E1" s="2"/>
      <c r="F1" s="2"/>
    </row>
    <row r="2" spans="1:6" ht="48.75" customHeight="1" x14ac:dyDescent="0.25">
      <c r="A2" s="50" t="s">
        <v>116</v>
      </c>
      <c r="B2" s="51"/>
      <c r="C2" s="51"/>
      <c r="D2" s="51"/>
      <c r="E2" s="2"/>
      <c r="F2" s="2"/>
    </row>
    <row r="3" spans="1:6" ht="42" customHeight="1" x14ac:dyDescent="0.25">
      <c r="A3" s="53" t="s">
        <v>78</v>
      </c>
      <c r="B3" s="50"/>
      <c r="C3" s="50"/>
      <c r="D3" s="50"/>
      <c r="E3" s="2"/>
      <c r="F3" s="2"/>
    </row>
    <row r="4" spans="1:6" ht="19.5" customHeight="1" x14ac:dyDescent="0.25">
      <c r="A4" s="2"/>
      <c r="B4" s="5" t="s">
        <v>30</v>
      </c>
      <c r="C4" s="5">
        <v>2012</v>
      </c>
      <c r="D4" s="5">
        <v>2011</v>
      </c>
      <c r="E4" s="2"/>
      <c r="F4" s="2"/>
    </row>
    <row r="5" spans="1:6" x14ac:dyDescent="0.25">
      <c r="A5" s="2"/>
      <c r="B5" s="25" t="s">
        <v>31</v>
      </c>
      <c r="C5" s="26" t="s">
        <v>2</v>
      </c>
      <c r="D5" s="25" t="s">
        <v>2</v>
      </c>
      <c r="E5" s="2"/>
      <c r="F5" s="2"/>
    </row>
    <row r="6" spans="1:6" x14ac:dyDescent="0.25">
      <c r="A6" s="2"/>
      <c r="B6" s="5"/>
      <c r="C6" s="9"/>
      <c r="D6" s="10"/>
      <c r="E6" s="2"/>
      <c r="F6" s="2"/>
    </row>
    <row r="7" spans="1:6" x14ac:dyDescent="0.25">
      <c r="A7" s="2"/>
      <c r="B7" s="5" t="s">
        <v>32</v>
      </c>
      <c r="C7" s="9"/>
      <c r="D7" s="10"/>
      <c r="E7" s="2"/>
      <c r="F7" s="2"/>
    </row>
    <row r="8" spans="1:6" x14ac:dyDescent="0.25">
      <c r="A8" s="2"/>
      <c r="B8" s="8" t="s">
        <v>33</v>
      </c>
      <c r="C8" s="11">
        <v>1767596</v>
      </c>
      <c r="D8" s="12">
        <v>2731782</v>
      </c>
      <c r="E8" s="2"/>
      <c r="F8" s="2"/>
    </row>
    <row r="9" spans="1:6" x14ac:dyDescent="0.25">
      <c r="A9" s="2"/>
      <c r="B9" s="8" t="s">
        <v>34</v>
      </c>
      <c r="C9" s="11">
        <v>930005</v>
      </c>
      <c r="D9" s="12">
        <v>0</v>
      </c>
      <c r="E9" s="2"/>
      <c r="F9" s="2"/>
    </row>
    <row r="10" spans="1:6" x14ac:dyDescent="0.25">
      <c r="A10" s="2"/>
      <c r="B10" s="8" t="s">
        <v>35</v>
      </c>
      <c r="C10" s="11">
        <v>605288</v>
      </c>
      <c r="D10" s="12">
        <v>880627</v>
      </c>
      <c r="E10" s="2"/>
      <c r="F10" s="2"/>
    </row>
    <row r="11" spans="1:6" x14ac:dyDescent="0.25">
      <c r="A11" s="2"/>
      <c r="B11" s="8" t="s">
        <v>36</v>
      </c>
      <c r="C11" s="11">
        <v>265167</v>
      </c>
      <c r="D11" s="12">
        <v>78853</v>
      </c>
      <c r="E11" s="2"/>
      <c r="F11" s="2"/>
    </row>
    <row r="12" spans="1:6" x14ac:dyDescent="0.25">
      <c r="A12" s="2"/>
      <c r="B12" s="8" t="s">
        <v>37</v>
      </c>
      <c r="C12" s="11">
        <v>57116</v>
      </c>
      <c r="D12" s="12">
        <v>32105</v>
      </c>
      <c r="E12" s="2"/>
      <c r="F12" s="2"/>
    </row>
    <row r="13" spans="1:6" x14ac:dyDescent="0.25">
      <c r="A13" s="2"/>
      <c r="B13" s="8" t="s">
        <v>38</v>
      </c>
      <c r="C13" s="11">
        <v>1856970</v>
      </c>
      <c r="D13" s="12">
        <v>1624627</v>
      </c>
      <c r="E13" s="2"/>
      <c r="F13" s="2"/>
    </row>
    <row r="14" spans="1:6" x14ac:dyDescent="0.25">
      <c r="A14" s="2"/>
      <c r="B14" s="8" t="s">
        <v>39</v>
      </c>
      <c r="C14" s="11">
        <v>103695</v>
      </c>
      <c r="D14" s="12">
        <v>120720</v>
      </c>
      <c r="E14" s="2"/>
      <c r="F14" s="2"/>
    </row>
    <row r="15" spans="1:6" x14ac:dyDescent="0.25">
      <c r="A15" s="2"/>
      <c r="B15" s="25" t="s">
        <v>40</v>
      </c>
      <c r="C15" s="30">
        <v>246005</v>
      </c>
      <c r="D15" s="31">
        <v>238095</v>
      </c>
      <c r="E15" s="2"/>
      <c r="F15" s="2"/>
    </row>
    <row r="16" spans="1:6" x14ac:dyDescent="0.25">
      <c r="A16" s="2"/>
      <c r="B16" s="5" t="s">
        <v>41</v>
      </c>
      <c r="C16" s="11">
        <f>SUM(C8:C15)</f>
        <v>5831842</v>
      </c>
      <c r="D16" s="12">
        <v>5706809</v>
      </c>
      <c r="E16" s="2"/>
      <c r="F16" s="2"/>
    </row>
    <row r="17" spans="1:6" x14ac:dyDescent="0.25">
      <c r="A17" s="2"/>
      <c r="B17" s="5"/>
      <c r="C17" s="11"/>
      <c r="D17" s="12"/>
      <c r="E17" s="2"/>
      <c r="F17" s="2"/>
    </row>
    <row r="18" spans="1:6" x14ac:dyDescent="0.25">
      <c r="A18" s="2"/>
      <c r="B18" s="8" t="s">
        <v>36</v>
      </c>
      <c r="C18" s="11">
        <v>38621</v>
      </c>
      <c r="D18" s="12">
        <v>0</v>
      </c>
      <c r="E18" s="2"/>
      <c r="F18" s="2"/>
    </row>
    <row r="19" spans="1:6" x14ac:dyDescent="0.25">
      <c r="A19" s="2"/>
      <c r="B19" s="8" t="s">
        <v>39</v>
      </c>
      <c r="C19" s="11">
        <v>39443</v>
      </c>
      <c r="D19" s="12">
        <v>38735</v>
      </c>
      <c r="E19" s="2"/>
      <c r="F19" s="2"/>
    </row>
    <row r="20" spans="1:6" x14ac:dyDescent="0.25">
      <c r="A20" s="2"/>
      <c r="B20" s="8" t="s">
        <v>40</v>
      </c>
      <c r="C20" s="11">
        <v>311538</v>
      </c>
      <c r="D20" s="12">
        <v>307251</v>
      </c>
      <c r="E20" s="2"/>
      <c r="F20" s="2"/>
    </row>
    <row r="21" spans="1:6" x14ac:dyDescent="0.25">
      <c r="A21" s="2"/>
      <c r="B21" s="8" t="s">
        <v>42</v>
      </c>
      <c r="C21" s="11">
        <v>149168</v>
      </c>
      <c r="D21" s="12">
        <v>146044</v>
      </c>
      <c r="E21" s="2"/>
      <c r="F21" s="2"/>
    </row>
    <row r="22" spans="1:6" x14ac:dyDescent="0.25">
      <c r="A22" s="2"/>
      <c r="B22" s="8" t="s">
        <v>43</v>
      </c>
      <c r="C22" s="11">
        <v>9943</v>
      </c>
      <c r="D22" s="12">
        <v>8366</v>
      </c>
      <c r="E22" s="2"/>
      <c r="F22" s="2"/>
    </row>
    <row r="23" spans="1:6" x14ac:dyDescent="0.25">
      <c r="A23" s="2"/>
      <c r="B23" s="18" t="s">
        <v>44</v>
      </c>
      <c r="C23" s="30">
        <v>1029923</v>
      </c>
      <c r="D23" s="31">
        <v>1053610</v>
      </c>
      <c r="E23" s="2"/>
      <c r="F23" s="2"/>
    </row>
    <row r="24" spans="1:6" x14ac:dyDescent="0.25">
      <c r="A24" s="2"/>
      <c r="B24" s="34" t="s">
        <v>45</v>
      </c>
      <c r="C24" s="33">
        <f>SUM(C18:C23)</f>
        <v>1578636</v>
      </c>
      <c r="D24" s="32">
        <v>1554006</v>
      </c>
      <c r="E24" s="2"/>
      <c r="F24" s="2"/>
    </row>
    <row r="25" spans="1:6" x14ac:dyDescent="0.25">
      <c r="A25" s="2"/>
      <c r="B25" s="5"/>
      <c r="C25" s="11"/>
      <c r="D25" s="12"/>
      <c r="E25" s="2"/>
      <c r="F25" s="2"/>
    </row>
    <row r="26" spans="1:6" x14ac:dyDescent="0.25">
      <c r="A26" s="2"/>
      <c r="B26" s="5" t="s">
        <v>46</v>
      </c>
      <c r="C26" s="11">
        <f>SUM(C16:C23)</f>
        <v>7410478</v>
      </c>
      <c r="D26" s="12">
        <v>7260815</v>
      </c>
      <c r="E26" s="2"/>
      <c r="F26" s="2"/>
    </row>
    <row r="27" spans="1:6" x14ac:dyDescent="0.25">
      <c r="A27" s="2"/>
      <c r="B27" s="5"/>
      <c r="C27" s="11"/>
      <c r="D27" s="12"/>
      <c r="E27" s="2"/>
      <c r="F27" s="2"/>
    </row>
    <row r="28" spans="1:6" x14ac:dyDescent="0.25">
      <c r="A28" s="2"/>
      <c r="B28" s="5" t="s">
        <v>47</v>
      </c>
      <c r="C28" s="11"/>
      <c r="D28" s="12"/>
      <c r="E28" s="2"/>
      <c r="F28" s="2"/>
    </row>
    <row r="29" spans="1:6" x14ac:dyDescent="0.25">
      <c r="A29" s="2"/>
      <c r="B29" s="8" t="s">
        <v>48</v>
      </c>
      <c r="C29" s="11">
        <v>188961</v>
      </c>
      <c r="D29" s="12">
        <v>444269</v>
      </c>
      <c r="E29" s="2"/>
      <c r="F29" s="2"/>
    </row>
    <row r="30" spans="1:6" x14ac:dyDescent="0.25">
      <c r="A30" s="2"/>
      <c r="B30" s="8" t="s">
        <v>49</v>
      </c>
      <c r="C30" s="11">
        <v>1880370</v>
      </c>
      <c r="D30" s="12">
        <v>1768647</v>
      </c>
      <c r="E30" s="2"/>
      <c r="F30" s="2"/>
    </row>
    <row r="31" spans="1:6" x14ac:dyDescent="0.25">
      <c r="A31" s="2"/>
      <c r="B31" s="15" t="s">
        <v>50</v>
      </c>
      <c r="C31" s="16">
        <v>10791</v>
      </c>
      <c r="D31" s="17">
        <v>14999</v>
      </c>
      <c r="E31" s="2"/>
      <c r="F31" s="2"/>
    </row>
    <row r="32" spans="1:6" x14ac:dyDescent="0.25">
      <c r="A32" s="2"/>
      <c r="B32" s="15" t="s">
        <v>51</v>
      </c>
      <c r="C32" s="16">
        <v>3610</v>
      </c>
      <c r="D32" s="17">
        <v>2587</v>
      </c>
      <c r="E32" s="2"/>
      <c r="F32" s="2"/>
    </row>
    <row r="33" spans="1:6" x14ac:dyDescent="0.25">
      <c r="A33" s="2"/>
      <c r="B33" s="8" t="s">
        <v>52</v>
      </c>
      <c r="C33" s="16">
        <v>2280</v>
      </c>
      <c r="D33" s="17">
        <v>2326</v>
      </c>
      <c r="E33" s="2"/>
      <c r="F33" s="2"/>
    </row>
    <row r="34" spans="1:6" x14ac:dyDescent="0.25">
      <c r="A34" s="2"/>
      <c r="B34" s="15" t="s">
        <v>53</v>
      </c>
      <c r="C34" s="16">
        <v>271</v>
      </c>
      <c r="D34" s="17">
        <v>214</v>
      </c>
      <c r="E34" s="2"/>
      <c r="F34" s="2"/>
    </row>
    <row r="35" spans="1:6" x14ac:dyDescent="0.25">
      <c r="A35" s="2"/>
      <c r="B35" s="34" t="s">
        <v>54</v>
      </c>
      <c r="C35" s="33">
        <f>SUM(C29:C34)</f>
        <v>2086283</v>
      </c>
      <c r="D35" s="32">
        <v>2233042</v>
      </c>
      <c r="E35" s="2"/>
      <c r="F35" s="2"/>
    </row>
    <row r="36" spans="1:6" x14ac:dyDescent="0.25">
      <c r="A36" s="2"/>
      <c r="B36" s="5"/>
      <c r="C36" s="11"/>
      <c r="D36" s="12"/>
      <c r="E36" s="2"/>
      <c r="F36" s="2"/>
    </row>
    <row r="37" spans="1:6" x14ac:dyDescent="0.25">
      <c r="A37" s="2"/>
      <c r="B37" s="15" t="s">
        <v>55</v>
      </c>
      <c r="C37" s="16">
        <v>755880</v>
      </c>
      <c r="D37" s="17">
        <v>733781</v>
      </c>
      <c r="E37" s="2"/>
      <c r="F37" s="2"/>
    </row>
    <row r="38" spans="1:6" x14ac:dyDescent="0.25">
      <c r="A38" s="2"/>
      <c r="B38" s="8" t="s">
        <v>53</v>
      </c>
      <c r="C38" s="11">
        <v>88307</v>
      </c>
      <c r="D38" s="12">
        <v>176727</v>
      </c>
      <c r="E38" s="2"/>
      <c r="F38" s="2"/>
    </row>
    <row r="39" spans="1:6" x14ac:dyDescent="0.25">
      <c r="A39" s="2"/>
      <c r="B39" s="8" t="s">
        <v>52</v>
      </c>
      <c r="C39" s="11">
        <v>7974</v>
      </c>
      <c r="D39" s="12">
        <v>10012</v>
      </c>
      <c r="E39" s="2"/>
      <c r="F39" s="2"/>
    </row>
    <row r="40" spans="1:6" x14ac:dyDescent="0.25">
      <c r="A40" s="2"/>
      <c r="B40" s="15" t="s">
        <v>49</v>
      </c>
      <c r="C40" s="16">
        <v>405141</v>
      </c>
      <c r="D40" s="17">
        <v>663099</v>
      </c>
      <c r="E40" s="2"/>
      <c r="F40" s="2"/>
    </row>
    <row r="41" spans="1:6" x14ac:dyDescent="0.25">
      <c r="A41" s="2"/>
      <c r="B41" s="34" t="s">
        <v>56</v>
      </c>
      <c r="C41" s="33">
        <f>SUM(C36:C40)</f>
        <v>1257302</v>
      </c>
      <c r="D41" s="32">
        <v>1583619</v>
      </c>
      <c r="E41" s="2"/>
      <c r="F41" s="2"/>
    </row>
    <row r="42" spans="1:6" x14ac:dyDescent="0.25">
      <c r="A42" s="2"/>
      <c r="B42" s="5"/>
      <c r="C42" s="11"/>
      <c r="D42" s="12"/>
      <c r="E42" s="2"/>
      <c r="F42" s="2"/>
    </row>
    <row r="43" spans="1:6" x14ac:dyDescent="0.25">
      <c r="A43" s="2"/>
      <c r="B43" s="5" t="s">
        <v>57</v>
      </c>
      <c r="C43" s="11">
        <f>C41+C35</f>
        <v>3343585</v>
      </c>
      <c r="D43" s="12">
        <v>3816661</v>
      </c>
      <c r="E43" s="2"/>
      <c r="F43" s="2"/>
    </row>
    <row r="44" spans="1:6" x14ac:dyDescent="0.25">
      <c r="A44" s="2"/>
      <c r="B44" s="5"/>
      <c r="C44" s="11"/>
      <c r="D44" s="12"/>
      <c r="E44" s="2"/>
      <c r="F44" s="2"/>
    </row>
    <row r="45" spans="1:6" x14ac:dyDescent="0.25">
      <c r="A45" s="2"/>
      <c r="B45" s="8" t="s">
        <v>58</v>
      </c>
      <c r="C45" s="11">
        <v>0</v>
      </c>
      <c r="D45" s="12">
        <v>0</v>
      </c>
      <c r="E45" s="2"/>
      <c r="F45" s="2"/>
    </row>
    <row r="46" spans="1:6" x14ac:dyDescent="0.25">
      <c r="A46" s="2"/>
      <c r="B46" s="8"/>
      <c r="C46" s="11"/>
      <c r="D46" s="12"/>
      <c r="E46" s="2"/>
      <c r="F46" s="2"/>
    </row>
    <row r="47" spans="1:6" x14ac:dyDescent="0.25">
      <c r="A47" s="2"/>
      <c r="B47" s="8" t="s">
        <v>59</v>
      </c>
      <c r="C47" s="11"/>
      <c r="D47" s="12"/>
      <c r="E47" s="2"/>
      <c r="F47" s="2"/>
    </row>
    <row r="48" spans="1:6" x14ac:dyDescent="0.25">
      <c r="A48" s="2"/>
      <c r="B48" s="8" t="s">
        <v>60</v>
      </c>
      <c r="C48" s="11"/>
      <c r="D48" s="12"/>
      <c r="E48" s="2"/>
      <c r="F48" s="2"/>
    </row>
    <row r="49" spans="1:6" x14ac:dyDescent="0.25">
      <c r="A49" s="2"/>
      <c r="B49" s="8" t="s">
        <v>61</v>
      </c>
      <c r="C49" s="11">
        <v>0</v>
      </c>
      <c r="D49" s="17">
        <v>0</v>
      </c>
      <c r="E49" s="2"/>
      <c r="F49" s="2"/>
    </row>
    <row r="50" spans="1:6" x14ac:dyDescent="0.25">
      <c r="A50" s="2"/>
      <c r="B50" s="8"/>
      <c r="C50" s="11"/>
      <c r="D50" s="12"/>
      <c r="E50" s="2"/>
      <c r="F50" s="2"/>
    </row>
    <row r="51" spans="1:6" x14ac:dyDescent="0.25">
      <c r="A51" s="2"/>
      <c r="B51" s="8" t="s">
        <v>62</v>
      </c>
      <c r="C51" s="11"/>
      <c r="D51" s="12"/>
      <c r="E51" s="2"/>
      <c r="F51" s="2"/>
    </row>
    <row r="52" spans="1:6" x14ac:dyDescent="0.25">
      <c r="A52" s="2"/>
      <c r="B52" s="8" t="s">
        <v>63</v>
      </c>
      <c r="C52" s="11"/>
      <c r="D52" s="12"/>
      <c r="E52" s="2"/>
      <c r="F52" s="2"/>
    </row>
    <row r="53" spans="1:6" x14ac:dyDescent="0.25">
      <c r="A53" s="2"/>
      <c r="B53" s="8" t="s">
        <v>64</v>
      </c>
      <c r="C53" s="11">
        <v>0</v>
      </c>
      <c r="D53" s="4"/>
      <c r="E53" s="2"/>
      <c r="F53" s="2"/>
    </row>
    <row r="54" spans="1:6" x14ac:dyDescent="0.25">
      <c r="A54" s="2"/>
      <c r="B54" s="8" t="s">
        <v>65</v>
      </c>
      <c r="C54" s="11"/>
      <c r="D54" s="17">
        <v>0</v>
      </c>
      <c r="E54" s="2"/>
      <c r="F54" s="2"/>
    </row>
    <row r="55" spans="1:6" x14ac:dyDescent="0.25">
      <c r="A55" s="2"/>
      <c r="B55" s="4"/>
      <c r="C55" s="11"/>
      <c r="D55" s="12"/>
      <c r="E55" s="2"/>
      <c r="F55" s="2"/>
    </row>
    <row r="56" spans="1:6" x14ac:dyDescent="0.25">
      <c r="A56" s="2"/>
      <c r="B56" s="8" t="s">
        <v>66</v>
      </c>
      <c r="C56" s="11"/>
      <c r="D56" s="12"/>
      <c r="E56" s="2"/>
      <c r="F56" s="2"/>
    </row>
    <row r="57" spans="1:6" x14ac:dyDescent="0.25">
      <c r="A57" s="2"/>
      <c r="B57" s="8" t="s">
        <v>67</v>
      </c>
      <c r="C57" s="11"/>
      <c r="D57" s="12"/>
      <c r="E57" s="2"/>
      <c r="F57" s="2"/>
    </row>
    <row r="58" spans="1:6" x14ac:dyDescent="0.25">
      <c r="A58" s="2"/>
      <c r="B58" s="8" t="s">
        <v>68</v>
      </c>
      <c r="C58" s="11"/>
      <c r="D58" s="12"/>
      <c r="E58" s="2"/>
      <c r="F58" s="2"/>
    </row>
    <row r="59" spans="1:6" x14ac:dyDescent="0.25">
      <c r="A59" s="2"/>
      <c r="B59" s="8" t="s">
        <v>69</v>
      </c>
      <c r="C59" s="11"/>
      <c r="D59" s="12"/>
      <c r="E59" s="2"/>
      <c r="F59" s="2"/>
    </row>
    <row r="60" spans="1:6" x14ac:dyDescent="0.25">
      <c r="A60" s="2"/>
      <c r="B60" s="8" t="s">
        <v>70</v>
      </c>
      <c r="C60" s="11"/>
      <c r="D60" s="12"/>
      <c r="E60" s="2"/>
      <c r="F60" s="2"/>
    </row>
    <row r="61" spans="1:6" x14ac:dyDescent="0.25">
      <c r="A61" s="2"/>
      <c r="B61" s="8" t="s">
        <v>71</v>
      </c>
      <c r="C61" s="11">
        <v>37470</v>
      </c>
      <c r="D61" s="12">
        <v>38354</v>
      </c>
      <c r="E61" s="2"/>
      <c r="F61" s="2"/>
    </row>
    <row r="62" spans="1:6" x14ac:dyDescent="0.25">
      <c r="A62" s="2"/>
      <c r="B62" s="8" t="s">
        <v>72</v>
      </c>
      <c r="C62" s="11">
        <v>483651</v>
      </c>
      <c r="D62" s="12">
        <v>473043</v>
      </c>
      <c r="E62" s="2"/>
      <c r="F62" s="2"/>
    </row>
    <row r="63" spans="1:6" x14ac:dyDescent="0.25">
      <c r="A63" s="2"/>
      <c r="B63" s="8" t="s">
        <v>73</v>
      </c>
      <c r="C63" s="11">
        <v>-464574</v>
      </c>
      <c r="D63" s="12">
        <v>-416417</v>
      </c>
      <c r="E63" s="2"/>
      <c r="F63" s="2"/>
    </row>
    <row r="64" spans="1:6" x14ac:dyDescent="0.25">
      <c r="A64" s="2"/>
      <c r="B64" s="8" t="s">
        <v>74</v>
      </c>
      <c r="C64" s="11">
        <f>2785043+1146316</f>
        <v>3931359</v>
      </c>
      <c r="D64" s="12">
        <v>3270703</v>
      </c>
      <c r="E64" s="2"/>
      <c r="F64" s="2"/>
    </row>
    <row r="65" spans="1:6" x14ac:dyDescent="0.25">
      <c r="A65" s="2"/>
      <c r="B65" s="6" t="s">
        <v>75</v>
      </c>
      <c r="C65" s="13">
        <v>78987</v>
      </c>
      <c r="D65" s="14">
        <v>78471</v>
      </c>
      <c r="E65" s="2"/>
      <c r="F65" s="2"/>
    </row>
    <row r="66" spans="1:6" x14ac:dyDescent="0.25">
      <c r="A66" s="2"/>
      <c r="B66" s="5" t="s">
        <v>76</v>
      </c>
      <c r="C66" s="11">
        <f>SUM(C61:C65)</f>
        <v>4066893</v>
      </c>
      <c r="D66" s="12">
        <v>3444154</v>
      </c>
      <c r="E66" s="2"/>
      <c r="F66" s="2"/>
    </row>
    <row r="67" spans="1:6" x14ac:dyDescent="0.25">
      <c r="A67" s="2"/>
      <c r="B67" s="5"/>
      <c r="C67" s="11"/>
      <c r="D67" s="12"/>
      <c r="E67" s="2"/>
      <c r="F67" s="2"/>
    </row>
    <row r="68" spans="1:6" x14ac:dyDescent="0.25">
      <c r="A68" s="2"/>
      <c r="B68" s="5" t="s">
        <v>77</v>
      </c>
      <c r="C68" s="11">
        <f>C43+C66</f>
        <v>7410478</v>
      </c>
      <c r="D68" s="12">
        <v>7260815</v>
      </c>
      <c r="E68" s="2"/>
      <c r="F68" s="2"/>
    </row>
    <row r="69" spans="1:6" x14ac:dyDescent="0.25">
      <c r="A69" s="2"/>
      <c r="B69" s="2"/>
      <c r="C69" s="2"/>
      <c r="D69" s="2"/>
      <c r="E69" s="2"/>
      <c r="F69" s="2"/>
    </row>
    <row r="70" spans="1:6" x14ac:dyDescent="0.25">
      <c r="A70" s="2"/>
      <c r="B70" s="2"/>
      <c r="C70" s="2"/>
      <c r="D70" s="2"/>
      <c r="E70" s="2"/>
      <c r="F70" s="2"/>
    </row>
    <row r="71" spans="1:6" x14ac:dyDescent="0.25">
      <c r="A71" s="2"/>
      <c r="B71" s="2"/>
      <c r="C71" s="2"/>
      <c r="D71" s="2"/>
      <c r="E71" s="2"/>
      <c r="F71" s="2"/>
    </row>
    <row r="72" spans="1:6" x14ac:dyDescent="0.25">
      <c r="A72" s="2"/>
      <c r="B72" s="2"/>
      <c r="C72" s="2"/>
      <c r="D72" s="2"/>
      <c r="E72" s="2"/>
      <c r="F72" s="2"/>
    </row>
    <row r="73" spans="1:6" x14ac:dyDescent="0.25">
      <c r="A73" s="2"/>
      <c r="B73" s="2"/>
      <c r="C73" s="2"/>
      <c r="D73" s="2"/>
      <c r="E73" s="2"/>
      <c r="F73" s="2"/>
    </row>
    <row r="74" spans="1:6" x14ac:dyDescent="0.25">
      <c r="A74" s="2"/>
      <c r="B74" s="2"/>
      <c r="C74" s="2"/>
      <c r="D74" s="2"/>
      <c r="E74" s="2"/>
      <c r="F74" s="2"/>
    </row>
  </sheetData>
  <mergeCells count="2">
    <mergeCell ref="A2:D2"/>
    <mergeCell ref="A3:D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60"/>
  <sheetViews>
    <sheetView tabSelected="1" workbookViewId="0">
      <selection activeCell="A2" sqref="A2:I2"/>
    </sheetView>
  </sheetViews>
  <sheetFormatPr defaultRowHeight="15" x14ac:dyDescent="0.25"/>
  <cols>
    <col min="2" max="2" width="38.5703125" customWidth="1"/>
    <col min="3" max="3" width="11.28515625" customWidth="1"/>
    <col min="4" max="4" width="9.42578125" bestFit="1" customWidth="1"/>
    <col min="5" max="5" width="17.140625" customWidth="1"/>
    <col min="6" max="6" width="19.7109375" customWidth="1"/>
    <col min="7" max="7" width="15.5703125" customWidth="1"/>
    <col min="8" max="8" width="25" customWidth="1"/>
    <col min="9" max="9" width="16.140625" customWidth="1"/>
  </cols>
  <sheetData>
    <row r="1" spans="1:10" ht="72.75" customHeight="1" x14ac:dyDescent="0.25">
      <c r="A1" s="23" t="s">
        <v>114</v>
      </c>
      <c r="B1" s="2"/>
      <c r="C1" s="2"/>
      <c r="D1" s="2"/>
      <c r="E1" s="2"/>
      <c r="F1" s="2"/>
      <c r="G1" s="2"/>
      <c r="H1" s="2"/>
      <c r="I1" s="2"/>
      <c r="J1" s="2"/>
    </row>
    <row r="2" spans="1:10" s="29" customFormat="1" ht="49.5" customHeight="1" x14ac:dyDescent="0.2">
      <c r="A2" s="50" t="s">
        <v>115</v>
      </c>
      <c r="B2" s="55"/>
      <c r="C2" s="55"/>
      <c r="D2" s="55"/>
      <c r="E2" s="55"/>
      <c r="F2" s="55"/>
      <c r="G2" s="55"/>
      <c r="H2" s="55"/>
      <c r="I2" s="55"/>
      <c r="J2" s="47"/>
    </row>
    <row r="3" spans="1:10" s="29" customFormat="1" ht="33.75" customHeight="1" x14ac:dyDescent="0.25">
      <c r="A3" s="53" t="s">
        <v>119</v>
      </c>
      <c r="B3" s="53"/>
      <c r="C3" s="53"/>
      <c r="D3" s="53"/>
      <c r="E3" s="53"/>
      <c r="F3" s="53"/>
      <c r="G3" s="53"/>
      <c r="H3" s="53"/>
      <c r="I3" s="53"/>
      <c r="J3" s="47"/>
    </row>
    <row r="4" spans="1:10" ht="23.25" customHeight="1" x14ac:dyDescent="0.25">
      <c r="A4" s="2"/>
      <c r="B4" s="4"/>
      <c r="C4" s="54" t="s">
        <v>79</v>
      </c>
      <c r="D4" s="54"/>
      <c r="E4" s="4"/>
      <c r="F4" s="4"/>
      <c r="G4" s="4"/>
      <c r="H4" s="5"/>
      <c r="I4" s="4"/>
      <c r="J4" s="2"/>
    </row>
    <row r="5" spans="1:10" x14ac:dyDescent="0.25">
      <c r="A5" s="2"/>
      <c r="B5" s="4"/>
      <c r="C5" s="54" t="s">
        <v>80</v>
      </c>
      <c r="D5" s="54"/>
      <c r="E5" s="4"/>
      <c r="F5" s="4"/>
      <c r="G5" s="4"/>
      <c r="H5" s="5"/>
      <c r="I5" s="4"/>
      <c r="J5" s="2"/>
    </row>
    <row r="6" spans="1:10" x14ac:dyDescent="0.25">
      <c r="A6" s="2"/>
      <c r="B6" s="4"/>
      <c r="C6" s="54" t="s">
        <v>81</v>
      </c>
      <c r="D6" s="54"/>
      <c r="E6" s="4"/>
      <c r="F6" s="5"/>
      <c r="G6" s="4"/>
      <c r="H6" s="5"/>
      <c r="I6" s="4"/>
      <c r="J6" s="2"/>
    </row>
    <row r="7" spans="1:10" x14ac:dyDescent="0.25">
      <c r="A7" s="2"/>
      <c r="B7" s="39"/>
      <c r="C7" s="4"/>
      <c r="D7" s="4"/>
      <c r="E7" s="5" t="s">
        <v>82</v>
      </c>
      <c r="F7" s="5" t="s">
        <v>112</v>
      </c>
      <c r="G7" s="5" t="s">
        <v>83</v>
      </c>
      <c r="H7" s="5" t="s">
        <v>111</v>
      </c>
      <c r="I7" s="4"/>
      <c r="J7" s="2"/>
    </row>
    <row r="8" spans="1:10" x14ac:dyDescent="0.25">
      <c r="A8" s="2"/>
      <c r="B8" s="40"/>
      <c r="C8" s="18" t="s">
        <v>113</v>
      </c>
      <c r="D8" s="18" t="s">
        <v>84</v>
      </c>
      <c r="E8" s="5" t="s">
        <v>85</v>
      </c>
      <c r="F8" s="5" t="s">
        <v>86</v>
      </c>
      <c r="G8" s="5" t="s">
        <v>87</v>
      </c>
      <c r="H8" s="5" t="s">
        <v>110</v>
      </c>
      <c r="I8" s="5" t="s">
        <v>88</v>
      </c>
      <c r="J8" s="2"/>
    </row>
    <row r="9" spans="1:10" x14ac:dyDescent="0.25">
      <c r="A9" s="2"/>
      <c r="B9" s="6" t="s">
        <v>89</v>
      </c>
      <c r="C9" s="41"/>
      <c r="D9" s="6" t="s">
        <v>2</v>
      </c>
      <c r="E9" s="6" t="s">
        <v>2</v>
      </c>
      <c r="F9" s="6" t="s">
        <v>2</v>
      </c>
      <c r="G9" s="6" t="s">
        <v>2</v>
      </c>
      <c r="H9" s="6" t="s">
        <v>2</v>
      </c>
      <c r="I9" s="7" t="s">
        <v>2</v>
      </c>
      <c r="J9" s="2"/>
    </row>
    <row r="10" spans="1:10" x14ac:dyDescent="0.25">
      <c r="A10" s="2"/>
      <c r="B10" s="18" t="s">
        <v>90</v>
      </c>
      <c r="C10" s="42">
        <v>433639</v>
      </c>
      <c r="D10" s="42">
        <v>39028</v>
      </c>
      <c r="E10" s="42">
        <v>476261</v>
      </c>
      <c r="F10" s="42">
        <v>-218203</v>
      </c>
      <c r="G10" s="42">
        <v>1450156</v>
      </c>
      <c r="H10" s="43">
        <v>27526</v>
      </c>
      <c r="I10" s="38">
        <f>SUM(D10:H10)</f>
        <v>1774768</v>
      </c>
      <c r="J10" s="2"/>
    </row>
    <row r="11" spans="1:10" x14ac:dyDescent="0.25">
      <c r="A11" s="2"/>
      <c r="B11" s="4"/>
      <c r="C11" s="4"/>
      <c r="D11" s="4"/>
      <c r="E11" s="4"/>
      <c r="F11" s="4"/>
      <c r="G11" s="4"/>
      <c r="H11" s="8"/>
      <c r="I11" s="4"/>
      <c r="J11" s="2"/>
    </row>
    <row r="12" spans="1:10" x14ac:dyDescent="0.25">
      <c r="A12" s="2"/>
      <c r="B12" s="5" t="s">
        <v>91</v>
      </c>
      <c r="C12" s="35"/>
      <c r="D12" s="35"/>
      <c r="E12" s="35"/>
      <c r="F12" s="35"/>
      <c r="G12" s="35"/>
      <c r="H12" s="24"/>
      <c r="I12" s="35"/>
      <c r="J12" s="2"/>
    </row>
    <row r="13" spans="1:10" x14ac:dyDescent="0.25">
      <c r="A13" s="2"/>
      <c r="B13" s="8" t="s">
        <v>17</v>
      </c>
      <c r="C13" s="35">
        <v>0</v>
      </c>
      <c r="D13" s="35">
        <v>0</v>
      </c>
      <c r="E13" s="35">
        <v>0</v>
      </c>
      <c r="F13" s="35">
        <v>0</v>
      </c>
      <c r="G13" s="35">
        <v>1021820</v>
      </c>
      <c r="H13" s="24">
        <v>0</v>
      </c>
      <c r="I13" s="44">
        <f>SUM(D13:H13)</f>
        <v>1021820</v>
      </c>
      <c r="J13" s="2"/>
    </row>
    <row r="14" spans="1:10" x14ac:dyDescent="0.25">
      <c r="A14" s="2"/>
      <c r="B14" s="8" t="s">
        <v>92</v>
      </c>
      <c r="C14" s="35">
        <v>0</v>
      </c>
      <c r="D14" s="35">
        <v>0</v>
      </c>
      <c r="E14" s="35">
        <v>0</v>
      </c>
      <c r="F14" s="35">
        <v>0</v>
      </c>
      <c r="G14" s="35">
        <v>0</v>
      </c>
      <c r="H14" s="24">
        <v>22286</v>
      </c>
      <c r="I14" s="44">
        <f>SUM(D14:H14)</f>
        <v>22286</v>
      </c>
      <c r="J14" s="2"/>
    </row>
    <row r="15" spans="1:10" x14ac:dyDescent="0.25">
      <c r="A15" s="2"/>
      <c r="B15" s="8" t="s">
        <v>93</v>
      </c>
      <c r="C15" s="35">
        <v>0</v>
      </c>
      <c r="D15" s="35">
        <v>0</v>
      </c>
      <c r="E15" s="35">
        <v>0</v>
      </c>
      <c r="F15" s="35">
        <v>0</v>
      </c>
      <c r="G15" s="35">
        <v>0</v>
      </c>
      <c r="H15" s="24">
        <v>-1221</v>
      </c>
      <c r="I15" s="44">
        <f>SUM(D15:H15)</f>
        <v>-1221</v>
      </c>
      <c r="J15" s="2"/>
    </row>
    <row r="16" spans="1:10" x14ac:dyDescent="0.25">
      <c r="A16" s="2"/>
      <c r="B16" s="8"/>
      <c r="C16" s="35"/>
      <c r="D16" s="35"/>
      <c r="E16" s="35"/>
      <c r="F16" s="35"/>
      <c r="G16" s="35"/>
      <c r="H16" s="24"/>
      <c r="I16" s="44"/>
      <c r="J16" s="2"/>
    </row>
    <row r="17" spans="1:10" x14ac:dyDescent="0.25">
      <c r="A17" s="2"/>
      <c r="B17" s="5" t="s">
        <v>94</v>
      </c>
      <c r="C17" s="35">
        <v>0</v>
      </c>
      <c r="D17" s="35">
        <v>0</v>
      </c>
      <c r="E17" s="35">
        <v>12109</v>
      </c>
      <c r="F17" s="35">
        <v>0</v>
      </c>
      <c r="G17" s="35">
        <v>0</v>
      </c>
      <c r="H17" s="24">
        <v>0</v>
      </c>
      <c r="I17" s="44">
        <f>SUM(D17:H17)</f>
        <v>12109</v>
      </c>
      <c r="J17" s="2"/>
    </row>
    <row r="18" spans="1:10" x14ac:dyDescent="0.25">
      <c r="A18" s="2"/>
      <c r="B18" s="18" t="s">
        <v>95</v>
      </c>
      <c r="C18" s="42">
        <v>2954</v>
      </c>
      <c r="D18" s="42">
        <v>265</v>
      </c>
      <c r="E18" s="42">
        <v>-17223</v>
      </c>
      <c r="F18" s="42">
        <v>66531</v>
      </c>
      <c r="G18" s="42">
        <v>-18573</v>
      </c>
      <c r="H18" s="43">
        <v>0</v>
      </c>
      <c r="I18" s="38">
        <f>SUM(D18:H18)</f>
        <v>31000</v>
      </c>
      <c r="J18" s="2"/>
    </row>
    <row r="19" spans="1:10" x14ac:dyDescent="0.25">
      <c r="A19" s="2"/>
      <c r="B19" s="5" t="s">
        <v>96</v>
      </c>
      <c r="C19" s="35">
        <v>0</v>
      </c>
      <c r="D19" s="35">
        <v>0</v>
      </c>
      <c r="E19" s="35">
        <v>0</v>
      </c>
      <c r="F19" s="35">
        <v>0</v>
      </c>
      <c r="G19" s="35">
        <v>-86960</v>
      </c>
      <c r="H19" s="35">
        <v>0</v>
      </c>
      <c r="I19" s="44">
        <f>SUM(D19:H19)</f>
        <v>-86960</v>
      </c>
      <c r="J19" s="2"/>
    </row>
    <row r="20" spans="1:10" x14ac:dyDescent="0.25">
      <c r="A20" s="2"/>
      <c r="B20" s="7" t="s">
        <v>97</v>
      </c>
      <c r="C20" s="36">
        <v>0</v>
      </c>
      <c r="D20" s="36">
        <v>0</v>
      </c>
      <c r="E20" s="36">
        <v>106</v>
      </c>
      <c r="F20" s="36">
        <v>0</v>
      </c>
      <c r="G20" s="36">
        <v>0</v>
      </c>
      <c r="H20" s="37">
        <v>0</v>
      </c>
      <c r="I20" s="45">
        <f>SUM(D20:H20)</f>
        <v>106</v>
      </c>
      <c r="J20" s="2"/>
    </row>
    <row r="21" spans="1:10" x14ac:dyDescent="0.25">
      <c r="A21" s="2"/>
      <c r="B21" s="18" t="s">
        <v>98</v>
      </c>
      <c r="C21" s="38">
        <f t="shared" ref="C21:I21" si="0">SUM(C10:C20)</f>
        <v>436593</v>
      </c>
      <c r="D21" s="38">
        <f t="shared" si="0"/>
        <v>39293</v>
      </c>
      <c r="E21" s="38">
        <f t="shared" si="0"/>
        <v>471253</v>
      </c>
      <c r="F21" s="38">
        <f t="shared" si="0"/>
        <v>-151672</v>
      </c>
      <c r="G21" s="38">
        <f t="shared" si="0"/>
        <v>2366443</v>
      </c>
      <c r="H21" s="46">
        <f t="shared" si="0"/>
        <v>48591</v>
      </c>
      <c r="I21" s="38">
        <f t="shared" si="0"/>
        <v>2773908</v>
      </c>
      <c r="J21" s="2"/>
    </row>
    <row r="22" spans="1:10" x14ac:dyDescent="0.25">
      <c r="A22" s="2"/>
      <c r="B22" s="4"/>
      <c r="C22" s="4"/>
      <c r="D22" s="4"/>
      <c r="E22" s="4"/>
      <c r="F22" s="4"/>
      <c r="G22" s="4"/>
      <c r="H22" s="8"/>
      <c r="I22" s="4"/>
      <c r="J22" s="2"/>
    </row>
    <row r="23" spans="1:10" x14ac:dyDescent="0.25">
      <c r="A23" s="2"/>
      <c r="B23" s="5" t="s">
        <v>91</v>
      </c>
      <c r="C23" s="35"/>
      <c r="D23" s="35"/>
      <c r="E23" s="35"/>
      <c r="F23" s="35"/>
      <c r="G23" s="35"/>
      <c r="H23" s="24"/>
      <c r="I23" s="35"/>
      <c r="J23" s="2"/>
    </row>
    <row r="24" spans="1:10" x14ac:dyDescent="0.25">
      <c r="A24" s="2"/>
      <c r="B24" s="8" t="s">
        <v>17</v>
      </c>
      <c r="C24" s="35">
        <v>0</v>
      </c>
      <c r="D24" s="35">
        <v>0</v>
      </c>
      <c r="E24" s="35">
        <v>0</v>
      </c>
      <c r="F24" s="35">
        <v>0</v>
      </c>
      <c r="G24" s="35">
        <v>1466960</v>
      </c>
      <c r="H24" s="24">
        <v>0</v>
      </c>
      <c r="I24" s="44">
        <f>SUM(D24:H24)</f>
        <v>1466960</v>
      </c>
      <c r="J24" s="2"/>
    </row>
    <row r="25" spans="1:10" x14ac:dyDescent="0.25">
      <c r="A25" s="2"/>
      <c r="B25" s="8" t="s">
        <v>92</v>
      </c>
      <c r="C25" s="35">
        <v>0</v>
      </c>
      <c r="D25" s="35">
        <v>0</v>
      </c>
      <c r="E25" s="35">
        <v>0</v>
      </c>
      <c r="F25" s="35">
        <v>0</v>
      </c>
      <c r="G25" s="35">
        <v>0</v>
      </c>
      <c r="H25" s="24">
        <v>-17473</v>
      </c>
      <c r="I25" s="44">
        <f>SUM(D25:H25)</f>
        <v>-17473</v>
      </c>
      <c r="J25" s="2"/>
    </row>
    <row r="26" spans="1:10" x14ac:dyDescent="0.25">
      <c r="A26" s="2"/>
      <c r="B26" s="8" t="s">
        <v>99</v>
      </c>
      <c r="C26" s="35">
        <v>0</v>
      </c>
      <c r="D26" s="35">
        <v>0</v>
      </c>
      <c r="E26" s="35">
        <v>0</v>
      </c>
      <c r="F26" s="35">
        <v>0</v>
      </c>
      <c r="G26" s="35">
        <v>0</v>
      </c>
      <c r="H26" s="24">
        <v>47353</v>
      </c>
      <c r="I26" s="44">
        <f>SUM(D26:H26)</f>
        <v>47353</v>
      </c>
      <c r="J26" s="2"/>
    </row>
    <row r="27" spans="1:10" x14ac:dyDescent="0.25">
      <c r="A27" s="2"/>
      <c r="B27" s="8"/>
      <c r="C27" s="35"/>
      <c r="D27" s="35"/>
      <c r="E27" s="35"/>
      <c r="F27" s="35"/>
      <c r="G27" s="35"/>
      <c r="H27" s="24"/>
      <c r="I27" s="44"/>
      <c r="J27" s="2"/>
    </row>
    <row r="28" spans="1:10" x14ac:dyDescent="0.25">
      <c r="A28" s="2"/>
      <c r="B28" s="5" t="s">
        <v>100</v>
      </c>
      <c r="C28" s="35">
        <v>-25675</v>
      </c>
      <c r="D28" s="35">
        <v>0</v>
      </c>
      <c r="E28" s="35">
        <v>0</v>
      </c>
      <c r="F28" s="35">
        <v>-700452</v>
      </c>
      <c r="G28" s="35">
        <v>0</v>
      </c>
      <c r="H28" s="24">
        <v>0</v>
      </c>
      <c r="I28" s="44">
        <f t="shared" ref="I28:I33" si="1">SUM(D28:H28)</f>
        <v>-700452</v>
      </c>
      <c r="J28" s="2"/>
    </row>
    <row r="29" spans="1:10" x14ac:dyDescent="0.25">
      <c r="A29" s="2"/>
      <c r="B29" s="5" t="s">
        <v>101</v>
      </c>
      <c r="C29" s="35">
        <v>0</v>
      </c>
      <c r="D29" s="35">
        <v>-1187</v>
      </c>
      <c r="E29" s="35">
        <v>0</v>
      </c>
      <c r="F29" s="35">
        <v>373801</v>
      </c>
      <c r="G29" s="35">
        <v>-372614</v>
      </c>
      <c r="H29" s="24">
        <v>0</v>
      </c>
      <c r="I29" s="44">
        <f t="shared" si="1"/>
        <v>0</v>
      </c>
      <c r="J29" s="2"/>
    </row>
    <row r="30" spans="1:10" x14ac:dyDescent="0.25">
      <c r="A30" s="2"/>
      <c r="B30" s="5" t="s">
        <v>94</v>
      </c>
      <c r="C30" s="35">
        <v>0</v>
      </c>
      <c r="D30" s="35">
        <v>0</v>
      </c>
      <c r="E30" s="35">
        <v>12430</v>
      </c>
      <c r="F30" s="35">
        <v>0</v>
      </c>
      <c r="G30" s="35">
        <v>0</v>
      </c>
      <c r="H30" s="24">
        <v>0</v>
      </c>
      <c r="I30" s="44">
        <f t="shared" si="1"/>
        <v>12430</v>
      </c>
      <c r="J30" s="2"/>
    </row>
    <row r="31" spans="1:10" x14ac:dyDescent="0.25">
      <c r="A31" s="2"/>
      <c r="B31" s="18" t="s">
        <v>95</v>
      </c>
      <c r="C31" s="35">
        <v>2751</v>
      </c>
      <c r="D31" s="35">
        <v>248</v>
      </c>
      <c r="E31" s="35">
        <v>-10629</v>
      </c>
      <c r="F31" s="35">
        <v>61906</v>
      </c>
      <c r="G31" s="35">
        <v>-17441</v>
      </c>
      <c r="H31" s="24">
        <v>0</v>
      </c>
      <c r="I31" s="38">
        <f t="shared" si="1"/>
        <v>34084</v>
      </c>
      <c r="J31" s="2"/>
    </row>
    <row r="32" spans="1:10" x14ac:dyDescent="0.25">
      <c r="A32" s="2"/>
      <c r="B32" s="5" t="s">
        <v>96</v>
      </c>
      <c r="C32" s="35">
        <v>0</v>
      </c>
      <c r="D32" s="35">
        <v>0</v>
      </c>
      <c r="E32" s="35">
        <v>0</v>
      </c>
      <c r="F32" s="35">
        <v>0</v>
      </c>
      <c r="G32" s="35">
        <v>-172645</v>
      </c>
      <c r="H32" s="24">
        <v>0</v>
      </c>
      <c r="I32" s="44">
        <f t="shared" si="1"/>
        <v>-172645</v>
      </c>
      <c r="J32" s="2"/>
    </row>
    <row r="33" spans="1:10" x14ac:dyDescent="0.25">
      <c r="A33" s="2"/>
      <c r="B33" s="7" t="s">
        <v>102</v>
      </c>
      <c r="C33" s="36">
        <v>0</v>
      </c>
      <c r="D33" s="36">
        <v>0</v>
      </c>
      <c r="E33" s="36">
        <v>-11</v>
      </c>
      <c r="F33" s="36">
        <v>0</v>
      </c>
      <c r="G33" s="36">
        <v>0</v>
      </c>
      <c r="H33" s="37">
        <v>0</v>
      </c>
      <c r="I33" s="45">
        <f t="shared" si="1"/>
        <v>-11</v>
      </c>
      <c r="J33" s="2"/>
    </row>
    <row r="34" spans="1:10" x14ac:dyDescent="0.25">
      <c r="A34" s="2"/>
      <c r="B34" s="18" t="s">
        <v>103</v>
      </c>
      <c r="C34" s="38">
        <f t="shared" ref="C34:I34" si="2">SUM(C21:C33)</f>
        <v>413669</v>
      </c>
      <c r="D34" s="38">
        <f t="shared" si="2"/>
        <v>38354</v>
      </c>
      <c r="E34" s="38">
        <f t="shared" si="2"/>
        <v>473043</v>
      </c>
      <c r="F34" s="38">
        <f t="shared" si="2"/>
        <v>-416417</v>
      </c>
      <c r="G34" s="38">
        <f t="shared" si="2"/>
        <v>3270703</v>
      </c>
      <c r="H34" s="46">
        <f t="shared" si="2"/>
        <v>78471</v>
      </c>
      <c r="I34" s="38">
        <f t="shared" si="2"/>
        <v>3444154</v>
      </c>
      <c r="J34" s="2"/>
    </row>
    <row r="35" spans="1:10" x14ac:dyDescent="0.25">
      <c r="A35" s="2"/>
      <c r="B35" s="4"/>
      <c r="C35" s="4"/>
      <c r="D35" s="4"/>
      <c r="E35" s="4"/>
      <c r="F35" s="4"/>
      <c r="G35" s="4"/>
      <c r="H35" s="8"/>
      <c r="I35" s="4"/>
      <c r="J35" s="2"/>
    </row>
    <row r="36" spans="1:10" x14ac:dyDescent="0.25">
      <c r="A36" s="2"/>
      <c r="B36" s="5" t="s">
        <v>91</v>
      </c>
      <c r="C36" s="35"/>
      <c r="D36" s="35"/>
      <c r="E36" s="35"/>
      <c r="F36" s="35"/>
      <c r="G36" s="35"/>
      <c r="H36" s="24"/>
      <c r="I36" s="35"/>
      <c r="J36" s="2"/>
    </row>
    <row r="37" spans="1:10" x14ac:dyDescent="0.25">
      <c r="A37" s="2"/>
      <c r="B37" s="8" t="s">
        <v>17</v>
      </c>
      <c r="C37" s="35">
        <v>0</v>
      </c>
      <c r="D37" s="35">
        <v>0</v>
      </c>
      <c r="E37" s="35">
        <v>0</v>
      </c>
      <c r="F37" s="35">
        <v>0</v>
      </c>
      <c r="G37" s="35">
        <v>1146316</v>
      </c>
      <c r="H37" s="24">
        <v>0</v>
      </c>
      <c r="I37" s="44">
        <f>SUM(D37:H37)</f>
        <v>1146316</v>
      </c>
      <c r="J37" s="2"/>
    </row>
    <row r="38" spans="1:10" x14ac:dyDescent="0.25">
      <c r="A38" s="2"/>
      <c r="B38" s="8" t="s">
        <v>104</v>
      </c>
      <c r="C38" s="35">
        <v>0</v>
      </c>
      <c r="D38" s="35">
        <v>0</v>
      </c>
      <c r="E38" s="35">
        <v>0</v>
      </c>
      <c r="F38" s="35">
        <v>0</v>
      </c>
      <c r="G38" s="35">
        <v>0</v>
      </c>
      <c r="H38" s="24">
        <v>8063</v>
      </c>
      <c r="I38" s="44">
        <f>SUM(D38:H38)</f>
        <v>8063</v>
      </c>
      <c r="J38" s="2"/>
    </row>
    <row r="39" spans="1:10" x14ac:dyDescent="0.25">
      <c r="A39" s="2"/>
      <c r="B39" s="8" t="s">
        <v>93</v>
      </c>
      <c r="C39" s="35">
        <v>0</v>
      </c>
      <c r="D39" s="35">
        <v>0</v>
      </c>
      <c r="E39" s="35">
        <v>0</v>
      </c>
      <c r="F39" s="35">
        <v>0</v>
      </c>
      <c r="G39" s="35">
        <v>0</v>
      </c>
      <c r="H39" s="24">
        <v>-7547</v>
      </c>
      <c r="I39" s="44">
        <f>SUM(D39:H39)</f>
        <v>-7547</v>
      </c>
      <c r="J39" s="2"/>
    </row>
    <row r="40" spans="1:10" x14ac:dyDescent="0.25">
      <c r="A40" s="2"/>
      <c r="B40" s="8"/>
      <c r="C40" s="35"/>
      <c r="D40" s="35"/>
      <c r="E40" s="35"/>
      <c r="F40" s="35"/>
      <c r="G40" s="35"/>
      <c r="H40" s="24"/>
      <c r="I40" s="44"/>
      <c r="J40" s="2"/>
    </row>
    <row r="41" spans="1:10" x14ac:dyDescent="0.25">
      <c r="A41" s="2"/>
      <c r="B41" s="5" t="s">
        <v>105</v>
      </c>
      <c r="C41" s="35"/>
      <c r="D41" s="35"/>
      <c r="E41" s="35"/>
      <c r="F41" s="35"/>
      <c r="G41" s="35"/>
      <c r="H41" s="24"/>
      <c r="I41" s="44"/>
      <c r="J41" s="2"/>
    </row>
    <row r="42" spans="1:10" x14ac:dyDescent="0.25">
      <c r="A42" s="2"/>
      <c r="B42" s="8" t="s">
        <v>106</v>
      </c>
      <c r="C42" s="35">
        <v>96566</v>
      </c>
      <c r="D42" s="35">
        <f>C42*0.09</f>
        <v>8690.94</v>
      </c>
      <c r="E42" s="35">
        <v>3968677</v>
      </c>
      <c r="F42" s="35">
        <v>0</v>
      </c>
      <c r="G42" s="35">
        <v>0</v>
      </c>
      <c r="H42" s="24">
        <v>0</v>
      </c>
      <c r="I42" s="44">
        <f>SUM(D42:H42)</f>
        <v>3977367.94</v>
      </c>
      <c r="J42" s="2"/>
    </row>
    <row r="43" spans="1:10" x14ac:dyDescent="0.25">
      <c r="A43" s="2"/>
      <c r="B43" s="8" t="s">
        <v>108</v>
      </c>
      <c r="C43" s="35">
        <v>0</v>
      </c>
      <c r="D43" s="35">
        <v>0</v>
      </c>
      <c r="E43" s="35">
        <v>-123416</v>
      </c>
      <c r="F43" s="35">
        <v>0</v>
      </c>
      <c r="G43" s="35">
        <v>0</v>
      </c>
      <c r="H43" s="24">
        <v>0</v>
      </c>
      <c r="I43" s="44">
        <f>SUM(D43:H43)</f>
        <v>-123416</v>
      </c>
      <c r="J43" s="2"/>
    </row>
    <row r="44" spans="1:10" x14ac:dyDescent="0.25">
      <c r="A44" s="2"/>
      <c r="B44" s="8" t="s">
        <v>109</v>
      </c>
      <c r="C44" s="35">
        <v>-93411</v>
      </c>
      <c r="D44" s="35">
        <f>-D42</f>
        <v>-8690.94</v>
      </c>
      <c r="E44" s="35">
        <v>-3845261</v>
      </c>
      <c r="F44" s="35">
        <v>125628</v>
      </c>
      <c r="G44" s="35">
        <v>0</v>
      </c>
      <c r="H44" s="24">
        <v>0</v>
      </c>
      <c r="I44" s="44">
        <f>SUM(D44:H44)</f>
        <v>-3728323.94</v>
      </c>
      <c r="J44" s="2"/>
    </row>
    <row r="45" spans="1:10" x14ac:dyDescent="0.25">
      <c r="A45" s="2"/>
      <c r="B45" s="8"/>
      <c r="C45" s="35"/>
      <c r="D45" s="35"/>
      <c r="E45" s="35"/>
      <c r="F45" s="35"/>
      <c r="G45" s="35"/>
      <c r="H45" s="24"/>
      <c r="I45" s="44"/>
      <c r="J45" s="2"/>
    </row>
    <row r="46" spans="1:10" x14ac:dyDescent="0.25">
      <c r="A46" s="2"/>
      <c r="B46" s="5" t="s">
        <v>100</v>
      </c>
      <c r="C46" s="35">
        <v>-13478</v>
      </c>
      <c r="D46" s="35">
        <v>-198</v>
      </c>
      <c r="E46" s="35"/>
      <c r="F46" s="35">
        <v>-535175</v>
      </c>
      <c r="G46" s="35">
        <v>0</v>
      </c>
      <c r="H46" s="24">
        <v>0</v>
      </c>
      <c r="I46" s="44">
        <f t="shared" ref="I46:I51" si="3">SUM(D46:H46)</f>
        <v>-535373</v>
      </c>
      <c r="J46" s="2"/>
    </row>
    <row r="47" spans="1:10" x14ac:dyDescent="0.25">
      <c r="A47" s="2"/>
      <c r="B47" s="5" t="s">
        <v>101</v>
      </c>
      <c r="C47" s="35">
        <v>0</v>
      </c>
      <c r="D47" s="35">
        <v>-1030</v>
      </c>
      <c r="E47" s="35">
        <v>0</v>
      </c>
      <c r="F47" s="35">
        <v>294752</v>
      </c>
      <c r="G47" s="35">
        <v>-293722</v>
      </c>
      <c r="H47" s="24">
        <v>0</v>
      </c>
      <c r="I47" s="44">
        <f t="shared" si="3"/>
        <v>0</v>
      </c>
      <c r="J47" s="2"/>
    </row>
    <row r="48" spans="1:10" x14ac:dyDescent="0.25">
      <c r="A48" s="2"/>
      <c r="B48" s="5" t="s">
        <v>94</v>
      </c>
      <c r="C48" s="35">
        <v>0</v>
      </c>
      <c r="D48" s="35">
        <v>0</v>
      </c>
      <c r="E48" s="35">
        <v>18714</v>
      </c>
      <c r="F48" s="35">
        <v>0</v>
      </c>
      <c r="G48" s="35">
        <v>0</v>
      </c>
      <c r="H48" s="24">
        <v>0</v>
      </c>
      <c r="I48" s="44">
        <f t="shared" si="3"/>
        <v>18714</v>
      </c>
      <c r="J48" s="2"/>
    </row>
    <row r="49" spans="1:10" x14ac:dyDescent="0.25">
      <c r="A49" s="2"/>
      <c r="B49" s="18" t="s">
        <v>95</v>
      </c>
      <c r="C49" s="35">
        <v>3819</v>
      </c>
      <c r="D49" s="35">
        <v>344</v>
      </c>
      <c r="E49" s="35">
        <v>-10222</v>
      </c>
      <c r="F49" s="35">
        <v>66638</v>
      </c>
      <c r="G49" s="35">
        <v>-3046</v>
      </c>
      <c r="H49" s="24">
        <v>0</v>
      </c>
      <c r="I49" s="38">
        <f t="shared" si="3"/>
        <v>53714</v>
      </c>
      <c r="J49" s="2"/>
    </row>
    <row r="50" spans="1:10" x14ac:dyDescent="0.25">
      <c r="A50" s="2"/>
      <c r="B50" s="5" t="s">
        <v>96</v>
      </c>
      <c r="C50" s="35">
        <v>0</v>
      </c>
      <c r="D50" s="35">
        <v>0</v>
      </c>
      <c r="E50" s="35">
        <v>0</v>
      </c>
      <c r="F50" s="35">
        <v>0</v>
      </c>
      <c r="G50" s="35">
        <v>-188892</v>
      </c>
      <c r="H50" s="24">
        <v>0</v>
      </c>
      <c r="I50" s="44">
        <f t="shared" si="3"/>
        <v>-188892</v>
      </c>
      <c r="J50" s="2"/>
    </row>
    <row r="51" spans="1:10" x14ac:dyDescent="0.25">
      <c r="A51" s="2"/>
      <c r="B51" s="7" t="s">
        <v>97</v>
      </c>
      <c r="C51" s="36">
        <v>0</v>
      </c>
      <c r="D51" s="36">
        <v>0</v>
      </c>
      <c r="E51" s="36">
        <v>2116</v>
      </c>
      <c r="F51" s="36">
        <v>0</v>
      </c>
      <c r="G51" s="36">
        <v>0</v>
      </c>
      <c r="H51" s="37">
        <v>0</v>
      </c>
      <c r="I51" s="45">
        <f t="shared" si="3"/>
        <v>2116</v>
      </c>
      <c r="J51" s="2"/>
    </row>
    <row r="52" spans="1:10" x14ac:dyDescent="0.25">
      <c r="A52" s="2"/>
      <c r="B52" s="18" t="s">
        <v>107</v>
      </c>
      <c r="C52" s="38">
        <f>SUM(C34:C51)</f>
        <v>407165</v>
      </c>
      <c r="D52" s="38">
        <f>SUM(D34:D51)</f>
        <v>37470</v>
      </c>
      <c r="E52" s="38">
        <f>SUM(E34:E51)</f>
        <v>483651</v>
      </c>
      <c r="F52" s="38">
        <f t="shared" ref="F52:I52" si="4">SUM(F34:F51)</f>
        <v>-464574</v>
      </c>
      <c r="G52" s="38">
        <f t="shared" si="4"/>
        <v>3931359</v>
      </c>
      <c r="H52" s="46">
        <f t="shared" si="4"/>
        <v>78987</v>
      </c>
      <c r="I52" s="38">
        <f t="shared" si="4"/>
        <v>4066893</v>
      </c>
      <c r="J52" s="2"/>
    </row>
    <row r="53" spans="1:10" x14ac:dyDescent="0.25">
      <c r="A53" s="2"/>
      <c r="B53" s="2"/>
      <c r="C53" s="2"/>
      <c r="D53" s="2"/>
      <c r="E53" s="2"/>
      <c r="F53" s="2"/>
      <c r="G53" s="2"/>
      <c r="H53" s="2"/>
      <c r="I53" s="2"/>
      <c r="J53" s="2"/>
    </row>
    <row r="54" spans="1:10" x14ac:dyDescent="0.25">
      <c r="A54" s="2"/>
      <c r="B54" s="2"/>
      <c r="C54" s="2"/>
      <c r="D54" s="2"/>
      <c r="E54" s="2"/>
      <c r="F54" s="2"/>
      <c r="G54" s="2"/>
      <c r="H54" s="2"/>
      <c r="I54" s="2"/>
      <c r="J54" s="2"/>
    </row>
    <row r="55" spans="1:10" x14ac:dyDescent="0.25">
      <c r="A55" s="2"/>
      <c r="B55" s="2"/>
      <c r="C55" s="2"/>
      <c r="D55" s="2"/>
      <c r="E55" s="2"/>
      <c r="F55" s="2"/>
      <c r="G55" s="2"/>
      <c r="H55" s="2"/>
      <c r="I55" s="2"/>
      <c r="J55" s="2"/>
    </row>
    <row r="56" spans="1:10" x14ac:dyDescent="0.25">
      <c r="A56" s="2"/>
      <c r="B56" s="2"/>
      <c r="C56" s="2"/>
      <c r="D56" s="2"/>
      <c r="E56" s="2"/>
      <c r="F56" s="2"/>
      <c r="G56" s="2"/>
      <c r="H56" s="2"/>
      <c r="I56" s="2"/>
      <c r="J56" s="2"/>
    </row>
    <row r="57" spans="1:10" x14ac:dyDescent="0.25">
      <c r="A57" s="2"/>
      <c r="B57" s="2"/>
      <c r="C57" s="2"/>
      <c r="D57" s="2"/>
      <c r="E57" s="2"/>
      <c r="F57" s="2"/>
      <c r="G57" s="2"/>
      <c r="H57" s="2"/>
      <c r="I57" s="2"/>
      <c r="J57" s="2"/>
    </row>
    <row r="58" spans="1:10" x14ac:dyDescent="0.25">
      <c r="A58" s="2"/>
      <c r="B58" s="2"/>
      <c r="C58" s="2"/>
      <c r="D58" s="2"/>
      <c r="E58" s="2"/>
      <c r="F58" s="2"/>
      <c r="G58" s="2"/>
      <c r="H58" s="2"/>
      <c r="I58" s="2"/>
      <c r="J58" s="2"/>
    </row>
    <row r="59" spans="1:10" x14ac:dyDescent="0.25">
      <c r="A59" s="2"/>
      <c r="B59" s="2"/>
      <c r="C59" s="2"/>
      <c r="D59" s="2"/>
      <c r="E59" s="2"/>
      <c r="F59" s="2"/>
      <c r="G59" s="2"/>
      <c r="H59" s="2"/>
      <c r="I59" s="2"/>
      <c r="J59" s="2"/>
    </row>
    <row r="60" spans="1:10" x14ac:dyDescent="0.25">
      <c r="A60" s="2"/>
      <c r="B60" s="2"/>
      <c r="C60" s="2"/>
      <c r="D60" s="2"/>
      <c r="E60" s="2"/>
      <c r="F60" s="2"/>
      <c r="G60" s="2"/>
      <c r="H60" s="2"/>
      <c r="I60" s="2"/>
      <c r="J60" s="2"/>
    </row>
  </sheetData>
  <mergeCells count="5">
    <mergeCell ref="C4:D4"/>
    <mergeCell ref="C5:D5"/>
    <mergeCell ref="C6:D6"/>
    <mergeCell ref="A2:I2"/>
    <mergeCell ref="A3:I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58"/>
  <sheetViews>
    <sheetView workbookViewId="0">
      <selection activeCell="A4" sqref="A4:XFD4"/>
    </sheetView>
  </sheetViews>
  <sheetFormatPr defaultRowHeight="15" x14ac:dyDescent="0.25"/>
  <cols>
    <col min="2" max="2" width="46" customWidth="1"/>
    <col min="3" max="3" width="25" customWidth="1"/>
    <col min="4" max="4" width="17.42578125" customWidth="1"/>
    <col min="5" max="5" width="17.7109375" customWidth="1"/>
  </cols>
  <sheetData>
    <row r="1" spans="1:12" ht="59.25" customHeight="1" x14ac:dyDescent="0.25">
      <c r="A1" s="23" t="s">
        <v>114</v>
      </c>
      <c r="B1" s="2"/>
      <c r="C1" s="2"/>
      <c r="D1" s="2"/>
      <c r="E1" s="2"/>
      <c r="F1" s="2"/>
      <c r="G1" s="2"/>
      <c r="H1" s="2"/>
      <c r="I1" s="2"/>
      <c r="J1" s="2"/>
      <c r="K1" s="2"/>
      <c r="L1" s="2"/>
    </row>
    <row r="2" spans="1:12" ht="55.5" customHeight="1" x14ac:dyDescent="0.25">
      <c r="A2" s="50" t="s">
        <v>158</v>
      </c>
      <c r="B2" s="50"/>
      <c r="C2" s="50"/>
      <c r="D2" s="50"/>
      <c r="E2" s="50"/>
      <c r="F2" s="2"/>
      <c r="G2" s="2"/>
      <c r="H2" s="2"/>
      <c r="I2" s="2"/>
      <c r="J2" s="2"/>
      <c r="K2" s="2"/>
      <c r="L2" s="2"/>
    </row>
    <row r="3" spans="1:12" ht="39" customHeight="1" x14ac:dyDescent="0.25">
      <c r="A3" s="53" t="s">
        <v>159</v>
      </c>
      <c r="B3" s="50"/>
      <c r="C3" s="50"/>
      <c r="D3" s="50"/>
      <c r="E3" s="50"/>
      <c r="F3" s="2"/>
      <c r="G3" s="2"/>
      <c r="H3" s="2"/>
      <c r="I3" s="2"/>
      <c r="J3" s="2"/>
      <c r="K3" s="2"/>
      <c r="L3" s="2"/>
    </row>
    <row r="4" spans="1:12" ht="39.75" customHeight="1" x14ac:dyDescent="0.25">
      <c r="A4" s="2"/>
      <c r="B4" s="75" t="s">
        <v>0</v>
      </c>
      <c r="C4" s="76">
        <v>2012</v>
      </c>
      <c r="D4" s="76">
        <v>2011</v>
      </c>
      <c r="E4" s="76">
        <v>2010</v>
      </c>
      <c r="F4" s="2"/>
      <c r="G4" s="2"/>
      <c r="H4" s="2"/>
      <c r="I4" s="2"/>
      <c r="J4" s="2"/>
      <c r="K4" s="2"/>
      <c r="L4" s="2"/>
    </row>
    <row r="5" spans="1:12" x14ac:dyDescent="0.25">
      <c r="A5" s="2"/>
      <c r="B5" s="77" t="s">
        <v>89</v>
      </c>
      <c r="C5" s="88" t="s">
        <v>2</v>
      </c>
      <c r="D5" s="77" t="s">
        <v>2</v>
      </c>
      <c r="E5" s="77" t="s">
        <v>2</v>
      </c>
      <c r="F5" s="2"/>
      <c r="G5" s="2"/>
      <c r="H5" s="2"/>
      <c r="I5" s="2"/>
      <c r="J5" s="2"/>
      <c r="K5" s="2"/>
      <c r="L5" s="2"/>
    </row>
    <row r="6" spans="1:12" x14ac:dyDescent="0.25">
      <c r="A6" s="2"/>
      <c r="B6" s="78"/>
      <c r="C6" s="76"/>
      <c r="D6" s="79"/>
      <c r="E6" s="79"/>
      <c r="F6" s="2"/>
      <c r="G6" s="2"/>
      <c r="H6" s="2"/>
      <c r="I6" s="2"/>
      <c r="J6" s="2"/>
      <c r="K6" s="2"/>
      <c r="L6" s="2"/>
    </row>
    <row r="7" spans="1:12" x14ac:dyDescent="0.25">
      <c r="A7" s="2"/>
      <c r="B7" s="75" t="s">
        <v>120</v>
      </c>
      <c r="C7" s="80"/>
      <c r="D7" s="79"/>
      <c r="E7" s="79"/>
      <c r="F7" s="2"/>
      <c r="G7" s="2"/>
      <c r="H7" s="2"/>
      <c r="I7" s="2"/>
      <c r="J7" s="2"/>
      <c r="K7" s="2"/>
      <c r="L7" s="2"/>
    </row>
    <row r="8" spans="1:12" x14ac:dyDescent="0.25">
      <c r="A8" s="2"/>
      <c r="B8" s="78" t="s">
        <v>17</v>
      </c>
      <c r="C8" s="11">
        <v>1146316</v>
      </c>
      <c r="D8" s="12">
        <v>1466960</v>
      </c>
      <c r="E8" s="62">
        <v>1021820</v>
      </c>
      <c r="F8" s="2"/>
      <c r="G8" s="2"/>
      <c r="H8" s="2"/>
      <c r="I8" s="2"/>
      <c r="J8" s="2"/>
      <c r="K8" s="2"/>
      <c r="L8" s="2"/>
    </row>
    <row r="9" spans="1:12" x14ac:dyDescent="0.25">
      <c r="A9" s="2"/>
      <c r="B9" s="78"/>
      <c r="C9" s="11"/>
      <c r="D9" s="12"/>
      <c r="E9" s="62"/>
      <c r="F9" s="2"/>
      <c r="G9" s="2"/>
      <c r="H9" s="2"/>
      <c r="I9" s="2"/>
      <c r="J9" s="2"/>
      <c r="K9" s="2"/>
      <c r="L9" s="2"/>
    </row>
    <row r="10" spans="1:12" x14ac:dyDescent="0.25">
      <c r="A10" s="2"/>
      <c r="B10" s="78" t="s">
        <v>121</v>
      </c>
      <c r="C10" s="11"/>
      <c r="D10" s="12"/>
      <c r="E10" s="62"/>
      <c r="F10" s="2"/>
      <c r="G10" s="2"/>
      <c r="H10" s="2"/>
      <c r="I10" s="2"/>
      <c r="J10" s="2"/>
      <c r="K10" s="2"/>
      <c r="L10" s="2"/>
    </row>
    <row r="11" spans="1:12" x14ac:dyDescent="0.25">
      <c r="A11" s="2"/>
      <c r="B11" s="78" t="s">
        <v>122</v>
      </c>
      <c r="C11" s="11">
        <v>186620</v>
      </c>
      <c r="D11" s="12">
        <v>165185</v>
      </c>
      <c r="E11" s="62">
        <v>151444</v>
      </c>
      <c r="F11" s="2"/>
      <c r="G11" s="2"/>
      <c r="H11" s="2"/>
      <c r="I11" s="2"/>
      <c r="J11" s="2"/>
      <c r="K11" s="2"/>
      <c r="L11" s="2"/>
    </row>
    <row r="12" spans="1:12" x14ac:dyDescent="0.25">
      <c r="A12" s="2"/>
      <c r="B12" s="78" t="s">
        <v>123</v>
      </c>
      <c r="C12" s="11">
        <v>3234</v>
      </c>
      <c r="D12" s="12">
        <v>12272</v>
      </c>
      <c r="E12" s="62">
        <v>8563</v>
      </c>
      <c r="F12" s="2"/>
      <c r="G12" s="2"/>
      <c r="H12" s="2"/>
      <c r="I12" s="2"/>
      <c r="J12" s="2"/>
      <c r="K12" s="2"/>
      <c r="L12" s="2"/>
    </row>
    <row r="13" spans="1:12" x14ac:dyDescent="0.25">
      <c r="A13" s="2"/>
      <c r="B13" s="78" t="s">
        <v>154</v>
      </c>
      <c r="C13" s="11">
        <v>2272</v>
      </c>
      <c r="D13" s="12">
        <v>3368</v>
      </c>
      <c r="E13" s="62">
        <v>2913</v>
      </c>
      <c r="F13" s="2"/>
      <c r="G13" s="2"/>
      <c r="H13" s="2"/>
      <c r="I13" s="2"/>
      <c r="J13" s="2"/>
      <c r="K13" s="2"/>
      <c r="L13" s="2"/>
    </row>
    <row r="14" spans="1:12" x14ac:dyDescent="0.25">
      <c r="A14" s="2"/>
      <c r="B14" s="78" t="s">
        <v>94</v>
      </c>
      <c r="C14" s="11">
        <v>18714</v>
      </c>
      <c r="D14" s="12">
        <v>12430</v>
      </c>
      <c r="E14" s="62">
        <v>12109</v>
      </c>
      <c r="F14" s="2"/>
      <c r="G14" s="2"/>
      <c r="H14" s="2"/>
      <c r="I14" s="2"/>
      <c r="J14" s="2"/>
      <c r="K14" s="2"/>
      <c r="L14" s="2"/>
    </row>
    <row r="15" spans="1:12" x14ac:dyDescent="0.25">
      <c r="A15" s="2"/>
      <c r="B15" s="78" t="s">
        <v>124</v>
      </c>
      <c r="C15" s="11">
        <v>458</v>
      </c>
      <c r="D15" s="12">
        <v>849</v>
      </c>
      <c r="E15" s="62">
        <v>-1256</v>
      </c>
      <c r="F15" s="2"/>
      <c r="G15" s="2"/>
      <c r="H15" s="2"/>
      <c r="I15" s="2"/>
      <c r="J15" s="2"/>
      <c r="K15" s="2"/>
      <c r="L15" s="2"/>
    </row>
    <row r="16" spans="1:12" x14ac:dyDescent="0.25">
      <c r="A16" s="2"/>
      <c r="B16" s="78" t="s">
        <v>125</v>
      </c>
      <c r="C16" s="11">
        <v>130911</v>
      </c>
      <c r="D16" s="12">
        <v>60300</v>
      </c>
      <c r="E16" s="62">
        <v>55691</v>
      </c>
      <c r="F16" s="2"/>
      <c r="G16" s="2"/>
      <c r="H16" s="2"/>
      <c r="I16" s="2"/>
      <c r="J16" s="2"/>
      <c r="K16" s="2"/>
      <c r="L16" s="2"/>
    </row>
    <row r="17" spans="1:12" x14ac:dyDescent="0.25">
      <c r="A17" s="2"/>
      <c r="B17" s="78" t="s">
        <v>126</v>
      </c>
      <c r="C17" s="11">
        <v>-72374</v>
      </c>
      <c r="D17" s="12">
        <v>63250</v>
      </c>
      <c r="E17" s="62">
        <v>28053</v>
      </c>
      <c r="F17" s="2"/>
      <c r="G17" s="2"/>
      <c r="H17" s="2"/>
      <c r="I17" s="2"/>
      <c r="J17" s="2"/>
      <c r="K17" s="2"/>
      <c r="L17" s="2"/>
    </row>
    <row r="18" spans="1:12" x14ac:dyDescent="0.25">
      <c r="A18" s="2"/>
      <c r="B18" s="81" t="s">
        <v>127</v>
      </c>
      <c r="C18" s="11"/>
      <c r="D18" s="12"/>
      <c r="E18" s="62"/>
      <c r="F18" s="2"/>
      <c r="G18" s="2"/>
      <c r="H18" s="2"/>
      <c r="I18" s="2"/>
      <c r="J18" s="2"/>
      <c r="K18" s="2"/>
      <c r="L18" s="2"/>
    </row>
    <row r="19" spans="1:12" x14ac:dyDescent="0.25">
      <c r="A19" s="2"/>
      <c r="B19" s="78" t="s">
        <v>128</v>
      </c>
      <c r="C19" s="11">
        <v>246982</v>
      </c>
      <c r="D19" s="12">
        <v>267209</v>
      </c>
      <c r="E19" s="62">
        <v>-748898</v>
      </c>
      <c r="F19" s="2"/>
      <c r="G19" s="2"/>
      <c r="H19" s="2"/>
      <c r="I19" s="2"/>
      <c r="J19" s="2"/>
      <c r="K19" s="2"/>
      <c r="L19" s="2"/>
    </row>
    <row r="20" spans="1:12" x14ac:dyDescent="0.25">
      <c r="A20" s="2"/>
      <c r="B20" s="78" t="s">
        <v>129</v>
      </c>
      <c r="C20" s="11">
        <v>-225103</v>
      </c>
      <c r="D20" s="12">
        <v>-37301</v>
      </c>
      <c r="E20" s="62">
        <v>-20000</v>
      </c>
      <c r="F20" s="2"/>
      <c r="G20" s="2"/>
      <c r="H20" s="2"/>
      <c r="I20" s="2"/>
      <c r="J20" s="2"/>
      <c r="K20" s="2"/>
      <c r="L20" s="2"/>
    </row>
    <row r="21" spans="1:12" x14ac:dyDescent="0.25">
      <c r="A21" s="2"/>
      <c r="B21" s="78" t="s">
        <v>155</v>
      </c>
      <c r="C21" s="11">
        <v>-352716</v>
      </c>
      <c r="D21" s="12">
        <v>-276243</v>
      </c>
      <c r="E21" s="62">
        <v>-706233</v>
      </c>
      <c r="F21" s="2"/>
      <c r="G21" s="2"/>
      <c r="H21" s="2"/>
      <c r="I21" s="2"/>
      <c r="J21" s="2"/>
      <c r="K21" s="2"/>
      <c r="L21" s="2"/>
    </row>
    <row r="22" spans="1:12" x14ac:dyDescent="0.25">
      <c r="A22" s="2"/>
      <c r="B22" s="78" t="s">
        <v>40</v>
      </c>
      <c r="C22" s="11">
        <v>19117</v>
      </c>
      <c r="D22" s="12">
        <v>-58292</v>
      </c>
      <c r="E22" s="62">
        <v>-114003</v>
      </c>
      <c r="F22" s="2"/>
      <c r="G22" s="2"/>
      <c r="H22" s="2"/>
      <c r="I22" s="2"/>
      <c r="J22" s="2"/>
      <c r="K22" s="2"/>
      <c r="L22" s="2"/>
    </row>
    <row r="23" spans="1:12" x14ac:dyDescent="0.25">
      <c r="A23" s="2"/>
      <c r="B23" s="82" t="s">
        <v>49</v>
      </c>
      <c r="C23" s="16">
        <v>-147691</v>
      </c>
      <c r="D23" s="17">
        <v>589217</v>
      </c>
      <c r="E23" s="65">
        <v>862919</v>
      </c>
      <c r="F23" s="2"/>
      <c r="G23" s="2"/>
      <c r="H23" s="2"/>
      <c r="I23" s="2"/>
      <c r="J23" s="2"/>
      <c r="K23" s="2"/>
      <c r="L23" s="2"/>
    </row>
    <row r="24" spans="1:12" x14ac:dyDescent="0.25">
      <c r="A24" s="2"/>
      <c r="B24" s="78" t="s">
        <v>48</v>
      </c>
      <c r="C24" s="11">
        <v>-225083</v>
      </c>
      <c r="D24" s="12">
        <v>-126234</v>
      </c>
      <c r="E24" s="62">
        <v>350231</v>
      </c>
      <c r="F24" s="2"/>
      <c r="G24" s="2"/>
      <c r="H24" s="2"/>
      <c r="I24" s="2"/>
      <c r="J24" s="2"/>
      <c r="K24" s="2"/>
      <c r="L24" s="2"/>
    </row>
    <row r="25" spans="1:12" x14ac:dyDescent="0.25">
      <c r="A25" s="2"/>
      <c r="B25" s="77" t="s">
        <v>130</v>
      </c>
      <c r="C25" s="13">
        <v>-28179</v>
      </c>
      <c r="D25" s="14">
        <v>-72530</v>
      </c>
      <c r="E25" s="63">
        <v>36695</v>
      </c>
      <c r="F25" s="2"/>
      <c r="G25" s="2"/>
      <c r="H25" s="2"/>
      <c r="I25" s="2"/>
      <c r="J25" s="2"/>
      <c r="K25" s="2"/>
      <c r="L25" s="2"/>
    </row>
    <row r="26" spans="1:12" x14ac:dyDescent="0.25">
      <c r="A26" s="2"/>
      <c r="B26" s="75" t="s">
        <v>131</v>
      </c>
      <c r="C26" s="16">
        <v>703478</v>
      </c>
      <c r="D26" s="17">
        <v>2070440</v>
      </c>
      <c r="E26" s="65">
        <v>940048</v>
      </c>
      <c r="F26" s="2"/>
      <c r="G26" s="2"/>
      <c r="H26" s="2"/>
      <c r="I26" s="2"/>
      <c r="J26" s="2"/>
      <c r="K26" s="2"/>
      <c r="L26" s="2"/>
    </row>
    <row r="27" spans="1:12" x14ac:dyDescent="0.25">
      <c r="A27" s="2"/>
      <c r="B27" s="78"/>
      <c r="C27" s="11"/>
      <c r="D27" s="12"/>
      <c r="E27" s="62"/>
      <c r="F27" s="2"/>
      <c r="G27" s="2"/>
      <c r="H27" s="2"/>
      <c r="I27" s="2"/>
      <c r="J27" s="2"/>
      <c r="K27" s="2"/>
      <c r="L27" s="2"/>
    </row>
    <row r="28" spans="1:12" x14ac:dyDescent="0.25">
      <c r="A28" s="2"/>
      <c r="B28" s="75" t="s">
        <v>132</v>
      </c>
      <c r="C28" s="11"/>
      <c r="D28" s="12"/>
      <c r="E28" s="62"/>
      <c r="F28" s="2"/>
      <c r="G28" s="2"/>
      <c r="H28" s="2"/>
      <c r="I28" s="2"/>
      <c r="J28" s="2"/>
      <c r="K28" s="2"/>
      <c r="L28" s="2"/>
    </row>
    <row r="29" spans="1:12" x14ac:dyDescent="0.25">
      <c r="A29" s="2"/>
      <c r="B29" s="78" t="s">
        <v>156</v>
      </c>
      <c r="C29" s="11">
        <v>-171878</v>
      </c>
      <c r="D29" s="12">
        <v>-300898</v>
      </c>
      <c r="E29" s="62">
        <v>-128728</v>
      </c>
      <c r="F29" s="2"/>
      <c r="G29" s="2"/>
      <c r="H29" s="2"/>
      <c r="I29" s="2"/>
      <c r="J29" s="2"/>
      <c r="K29" s="2"/>
      <c r="L29" s="2"/>
    </row>
    <row r="30" spans="1:12" x14ac:dyDescent="0.25">
      <c r="A30" s="2"/>
      <c r="B30" s="78" t="s">
        <v>157</v>
      </c>
      <c r="C30" s="11">
        <v>0</v>
      </c>
      <c r="D30" s="12">
        <v>0</v>
      </c>
      <c r="E30" s="62">
        <v>3825</v>
      </c>
      <c r="F30" s="2"/>
      <c r="G30" s="2"/>
      <c r="H30" s="2"/>
      <c r="I30" s="2"/>
      <c r="J30" s="2"/>
      <c r="K30" s="2"/>
      <c r="L30" s="2"/>
    </row>
    <row r="31" spans="1:12" x14ac:dyDescent="0.25">
      <c r="A31" s="2"/>
      <c r="B31" s="78" t="s">
        <v>133</v>
      </c>
      <c r="C31" s="11">
        <v>-7658</v>
      </c>
      <c r="D31" s="12">
        <v>0</v>
      </c>
      <c r="E31" s="62">
        <v>0</v>
      </c>
      <c r="F31" s="2"/>
      <c r="G31" s="2"/>
      <c r="H31" s="2"/>
      <c r="I31" s="2"/>
      <c r="J31" s="2"/>
      <c r="K31" s="2"/>
      <c r="L31" s="2"/>
    </row>
    <row r="32" spans="1:12" x14ac:dyDescent="0.25">
      <c r="A32" s="2"/>
      <c r="B32" s="78" t="s">
        <v>134</v>
      </c>
      <c r="C32" s="11">
        <v>-1379997</v>
      </c>
      <c r="D32" s="12">
        <v>0</v>
      </c>
      <c r="E32" s="62">
        <v>0</v>
      </c>
      <c r="F32" s="2"/>
      <c r="G32" s="2"/>
      <c r="H32" s="2"/>
      <c r="I32" s="2"/>
      <c r="J32" s="2"/>
      <c r="K32" s="2"/>
      <c r="L32" s="2"/>
    </row>
    <row r="33" spans="1:12" x14ac:dyDescent="0.25">
      <c r="A33" s="2"/>
      <c r="B33" s="82" t="s">
        <v>135</v>
      </c>
      <c r="C33" s="16">
        <v>449992</v>
      </c>
      <c r="D33" s="17">
        <v>0</v>
      </c>
      <c r="E33" s="65">
        <v>0</v>
      </c>
      <c r="F33" s="2"/>
      <c r="G33" s="2"/>
      <c r="H33" s="2"/>
      <c r="I33" s="2"/>
      <c r="J33" s="2"/>
      <c r="K33" s="2"/>
      <c r="L33" s="2"/>
    </row>
    <row r="34" spans="1:12" x14ac:dyDescent="0.25">
      <c r="A34" s="2"/>
      <c r="B34" s="82" t="s">
        <v>136</v>
      </c>
      <c r="C34" s="16">
        <v>-10292</v>
      </c>
      <c r="D34" s="17">
        <v>0</v>
      </c>
      <c r="E34" s="65">
        <v>0</v>
      </c>
      <c r="F34" s="2"/>
      <c r="G34" s="2"/>
      <c r="H34" s="2"/>
      <c r="I34" s="2"/>
      <c r="J34" s="2"/>
      <c r="K34" s="2"/>
      <c r="L34" s="2"/>
    </row>
    <row r="35" spans="1:12" x14ac:dyDescent="0.25">
      <c r="A35" s="2"/>
      <c r="B35" s="83" t="s">
        <v>137</v>
      </c>
      <c r="C35" s="84">
        <v>-1119833</v>
      </c>
      <c r="D35" s="85">
        <v>-300898</v>
      </c>
      <c r="E35" s="86">
        <v>-124903</v>
      </c>
      <c r="F35" s="2"/>
      <c r="G35" s="2"/>
      <c r="H35" s="2"/>
      <c r="I35" s="2"/>
      <c r="J35" s="2"/>
      <c r="K35" s="2"/>
      <c r="L35" s="2"/>
    </row>
    <row r="36" spans="1:12" x14ac:dyDescent="0.25">
      <c r="A36" s="2"/>
      <c r="B36" s="78"/>
      <c r="C36" s="11"/>
      <c r="D36" s="12"/>
      <c r="E36" s="62"/>
      <c r="F36" s="2"/>
      <c r="G36" s="2"/>
      <c r="H36" s="2"/>
      <c r="I36" s="2"/>
      <c r="J36" s="2"/>
      <c r="K36" s="2"/>
      <c r="L36" s="2"/>
    </row>
    <row r="37" spans="1:12" x14ac:dyDescent="0.25">
      <c r="A37" s="2"/>
      <c r="B37" s="75" t="s">
        <v>138</v>
      </c>
      <c r="C37" s="11"/>
      <c r="D37" s="12"/>
      <c r="E37" s="62"/>
      <c r="F37" s="2"/>
      <c r="G37" s="2"/>
      <c r="H37" s="2"/>
      <c r="I37" s="2"/>
      <c r="J37" s="2"/>
      <c r="K37" s="2"/>
      <c r="L37" s="2"/>
    </row>
    <row r="38" spans="1:12" x14ac:dyDescent="0.25">
      <c r="A38" s="2"/>
      <c r="B38" s="78" t="s">
        <v>96</v>
      </c>
      <c r="C38" s="11">
        <v>-188892</v>
      </c>
      <c r="D38" s="12">
        <v>-172645</v>
      </c>
      <c r="E38" s="62">
        <v>-86960</v>
      </c>
      <c r="F38" s="2"/>
      <c r="G38" s="2"/>
      <c r="H38" s="2"/>
      <c r="I38" s="2"/>
      <c r="J38" s="2"/>
      <c r="K38" s="2"/>
      <c r="L38" s="2"/>
    </row>
    <row r="39" spans="1:12" x14ac:dyDescent="0.25">
      <c r="A39" s="2"/>
      <c r="B39" s="78" t="s">
        <v>139</v>
      </c>
      <c r="C39" s="11">
        <v>-535373</v>
      </c>
      <c r="D39" s="12">
        <v>-700452</v>
      </c>
      <c r="E39" s="62">
        <v>0</v>
      </c>
      <c r="F39" s="2"/>
      <c r="G39" s="2"/>
      <c r="H39" s="2"/>
      <c r="I39" s="2"/>
      <c r="J39" s="2"/>
      <c r="K39" s="2"/>
      <c r="L39" s="2"/>
    </row>
    <row r="40" spans="1:12" x14ac:dyDescent="0.25">
      <c r="A40" s="2"/>
      <c r="B40" s="78" t="s">
        <v>140</v>
      </c>
      <c r="C40" s="11">
        <v>3907666</v>
      </c>
      <c r="D40" s="12">
        <v>34084</v>
      </c>
      <c r="E40" s="62">
        <v>31000</v>
      </c>
      <c r="F40" s="2"/>
      <c r="G40" s="2"/>
      <c r="H40" s="2"/>
      <c r="I40" s="2"/>
      <c r="J40" s="2"/>
      <c r="K40" s="2"/>
      <c r="L40" s="2"/>
    </row>
    <row r="41" spans="1:12" x14ac:dyDescent="0.25">
      <c r="A41" s="2"/>
      <c r="B41" s="87" t="s">
        <v>141</v>
      </c>
      <c r="C41" s="11">
        <v>-3728323.94</v>
      </c>
      <c r="D41" s="12">
        <v>0</v>
      </c>
      <c r="E41" s="12">
        <v>0</v>
      </c>
      <c r="F41" s="2"/>
      <c r="G41" s="2"/>
      <c r="H41" s="2"/>
      <c r="I41" s="2"/>
    </row>
    <row r="42" spans="1:12" x14ac:dyDescent="0.25">
      <c r="A42" s="2"/>
      <c r="B42" s="87" t="s">
        <v>142</v>
      </c>
      <c r="C42" s="11">
        <v>0</v>
      </c>
      <c r="D42" s="12">
        <v>-150000</v>
      </c>
      <c r="E42" s="12">
        <v>150000</v>
      </c>
      <c r="F42" s="2"/>
      <c r="G42" s="2"/>
      <c r="H42" s="2"/>
      <c r="I42" s="2"/>
    </row>
    <row r="43" spans="1:12" x14ac:dyDescent="0.25">
      <c r="A43" s="2"/>
      <c r="B43" s="89" t="s">
        <v>143</v>
      </c>
      <c r="C43" s="16">
        <v>-2776</v>
      </c>
      <c r="D43" s="17">
        <v>-2537</v>
      </c>
      <c r="E43" s="17">
        <v>-1444</v>
      </c>
      <c r="F43" s="2"/>
      <c r="G43" s="2"/>
      <c r="H43" s="2"/>
      <c r="I43" s="2"/>
    </row>
    <row r="44" spans="1:12" x14ac:dyDescent="0.25">
      <c r="A44" s="2"/>
      <c r="B44" s="90" t="s">
        <v>144</v>
      </c>
      <c r="C44" s="13">
        <v>2116</v>
      </c>
      <c r="D44" s="14">
        <v>-11</v>
      </c>
      <c r="E44" s="14">
        <v>106</v>
      </c>
      <c r="F44" s="2"/>
      <c r="G44" s="2"/>
      <c r="H44" s="2"/>
      <c r="I44" s="2"/>
    </row>
    <row r="45" spans="1:12" x14ac:dyDescent="0.25">
      <c r="A45" s="2"/>
      <c r="B45" s="91" t="s">
        <v>145</v>
      </c>
      <c r="C45" s="11">
        <v>-545582.93999999994</v>
      </c>
      <c r="D45" s="12">
        <v>-991561</v>
      </c>
      <c r="E45" s="12">
        <v>92702</v>
      </c>
      <c r="F45" s="2"/>
      <c r="G45" s="2"/>
      <c r="H45" s="2"/>
      <c r="I45" s="2"/>
    </row>
    <row r="46" spans="1:12" x14ac:dyDescent="0.25">
      <c r="A46" s="2"/>
      <c r="B46" s="91"/>
      <c r="C46" s="11"/>
      <c r="D46" s="12"/>
      <c r="E46" s="12"/>
      <c r="F46" s="2"/>
      <c r="G46" s="2"/>
      <c r="H46" s="2"/>
      <c r="I46" s="2"/>
    </row>
    <row r="47" spans="1:12" x14ac:dyDescent="0.25">
      <c r="A47" s="2"/>
      <c r="B47" s="87" t="s">
        <v>146</v>
      </c>
      <c r="C47" s="11">
        <v>-961937.94</v>
      </c>
      <c r="D47" s="12">
        <v>777981</v>
      </c>
      <c r="E47" s="12">
        <v>907847</v>
      </c>
      <c r="F47" s="2"/>
      <c r="G47" s="2"/>
      <c r="H47" s="2"/>
      <c r="I47" s="2"/>
    </row>
    <row r="48" spans="1:12" x14ac:dyDescent="0.25">
      <c r="A48" s="2"/>
      <c r="B48" s="90" t="s">
        <v>147</v>
      </c>
      <c r="C48" s="13">
        <v>-2248</v>
      </c>
      <c r="D48" s="14">
        <v>3967</v>
      </c>
      <c r="E48" s="14">
        <v>4913</v>
      </c>
      <c r="F48" s="2"/>
      <c r="G48" s="2"/>
      <c r="H48" s="2"/>
      <c r="I48" s="2"/>
    </row>
    <row r="49" spans="1:9" x14ac:dyDescent="0.25">
      <c r="A49" s="2"/>
      <c r="B49" s="91" t="s">
        <v>148</v>
      </c>
      <c r="C49" s="11">
        <v>-964185.94</v>
      </c>
      <c r="D49" s="12">
        <v>781948</v>
      </c>
      <c r="E49" s="12">
        <v>912760</v>
      </c>
      <c r="F49" s="2"/>
      <c r="G49" s="2"/>
      <c r="H49" s="2"/>
      <c r="I49" s="2"/>
    </row>
    <row r="50" spans="1:9" x14ac:dyDescent="0.25">
      <c r="A50" s="2"/>
      <c r="B50" s="90" t="s">
        <v>149</v>
      </c>
      <c r="C50" s="13">
        <v>2731782</v>
      </c>
      <c r="D50" s="14">
        <v>1949834</v>
      </c>
      <c r="E50" s="14">
        <v>1037074</v>
      </c>
      <c r="F50" s="2"/>
      <c r="G50" s="2"/>
      <c r="H50" s="2"/>
      <c r="I50" s="2"/>
    </row>
    <row r="51" spans="1:9" x14ac:dyDescent="0.25">
      <c r="A51" s="2"/>
      <c r="B51" s="91" t="s">
        <v>150</v>
      </c>
      <c r="C51" s="11">
        <v>1767596.06</v>
      </c>
      <c r="D51" s="12">
        <v>2731782</v>
      </c>
      <c r="E51" s="12">
        <v>1949834</v>
      </c>
      <c r="F51" s="2"/>
      <c r="G51" s="2"/>
      <c r="H51" s="2"/>
      <c r="I51" s="2"/>
    </row>
    <row r="52" spans="1:9" x14ac:dyDescent="0.25">
      <c r="A52" s="2"/>
      <c r="B52" s="92"/>
      <c r="C52" s="80"/>
      <c r="D52" s="80"/>
      <c r="E52" s="93"/>
      <c r="F52" s="2"/>
      <c r="G52" s="2"/>
      <c r="H52" s="2"/>
      <c r="I52" s="2"/>
    </row>
    <row r="53" spans="1:9" x14ac:dyDescent="0.25">
      <c r="A53" s="2"/>
      <c r="B53" s="91" t="s">
        <v>151</v>
      </c>
      <c r="C53" s="80"/>
      <c r="D53" s="80"/>
      <c r="E53" s="93"/>
      <c r="F53" s="2"/>
      <c r="G53" s="2"/>
      <c r="H53" s="2"/>
      <c r="I53" s="2"/>
    </row>
    <row r="54" spans="1:9" x14ac:dyDescent="0.25">
      <c r="A54" s="2"/>
      <c r="B54" s="87" t="s">
        <v>152</v>
      </c>
      <c r="C54" s="12">
        <v>-37906</v>
      </c>
      <c r="D54" s="12">
        <v>-35919</v>
      </c>
      <c r="E54" s="12">
        <v>-35559</v>
      </c>
      <c r="F54" s="2"/>
      <c r="G54" s="2"/>
      <c r="H54" s="2"/>
      <c r="I54" s="2"/>
    </row>
    <row r="55" spans="1:9" x14ac:dyDescent="0.25">
      <c r="A55" s="2"/>
      <c r="B55" s="87" t="s">
        <v>153</v>
      </c>
      <c r="C55" s="12">
        <v>-109504</v>
      </c>
      <c r="D55" s="12">
        <v>-202312</v>
      </c>
      <c r="E55" s="12">
        <v>-148915</v>
      </c>
      <c r="F55" s="2"/>
      <c r="G55" s="2"/>
      <c r="H55" s="2"/>
      <c r="I55" s="2"/>
    </row>
    <row r="56" spans="1:9" x14ac:dyDescent="0.25">
      <c r="A56" s="2"/>
      <c r="B56" s="2"/>
      <c r="C56" s="2"/>
      <c r="D56" s="2"/>
      <c r="E56" s="2"/>
      <c r="F56" s="2"/>
      <c r="G56" s="2"/>
      <c r="H56" s="2"/>
      <c r="I56" s="2"/>
    </row>
    <row r="57" spans="1:9" x14ac:dyDescent="0.25">
      <c r="A57" s="2"/>
      <c r="B57" s="2"/>
      <c r="C57" s="2"/>
      <c r="D57" s="2"/>
      <c r="E57" s="2"/>
      <c r="F57" s="2"/>
      <c r="G57" s="2"/>
      <c r="H57" s="2"/>
      <c r="I57" s="2"/>
    </row>
    <row r="58" spans="1:9" x14ac:dyDescent="0.25">
      <c r="A58" s="2"/>
      <c r="B58" s="2"/>
      <c r="C58" s="2"/>
      <c r="D58" s="2"/>
      <c r="E58" s="2"/>
      <c r="F58" s="2"/>
      <c r="G58" s="2"/>
      <c r="H58" s="2"/>
      <c r="I58" s="2"/>
    </row>
  </sheetData>
  <mergeCells count="2">
    <mergeCell ref="A2:E2"/>
    <mergeCell ref="A3:E3"/>
  </mergeCells>
  <pageMargins left="0.7" right="0.7" top="0.75" bottom="0.75" header="0.3" footer="0.3"/>
  <drawing r:id="rId1"/>
</worksheet>
</file>

<file path=customUI/_rels/customUI14.xml.rels><?xml version="1.0" encoding="UTF-8" standalone="yes"?>
<Relationships xmlns="http://schemas.openxmlformats.org/package/2006/relationships"><Relationship Id="Column3" Type="http://schemas.openxmlformats.org/officeDocument/2006/relationships/image" Target="images/Column3.jpg"/><Relationship Id="Column2" Type="http://schemas.openxmlformats.org/officeDocument/2006/relationships/image" Target="images/Column2.jpg"/><Relationship Id="Donut2" Type="http://schemas.openxmlformats.org/officeDocument/2006/relationships/image" Target="images/Donut2.jpg"/><Relationship Id="Column1" Type="http://schemas.openxmlformats.org/officeDocument/2006/relationships/image" Target="images/Column1.jpg"/><Relationship Id="Line1" Type="http://schemas.openxmlformats.org/officeDocument/2006/relationships/image" Target="images/Line1.jpg"/><Relationship Id="Area1" Type="http://schemas.openxmlformats.org/officeDocument/2006/relationships/image" Target="images/Area1.jpg"/><Relationship Id="Donut1" Type="http://schemas.openxmlformats.org/officeDocument/2006/relationships/image" Target="images/Donut1.jpg"/><Relationship Id="Column4" Type="http://schemas.openxmlformats.org/officeDocument/2006/relationships/image" Target="images/Column4.jpg"/></Relationships>
</file>

<file path=customUI/customUI14.xml><?xml version="1.0" encoding="utf-8"?>
<customUI xmlns="http://schemas.microsoft.com/office/2009/07/customui">
  <ribbon startFromScratch="false">
    <tabs>
      <!--ASML-tab-->
      <tab id="TabASML" label="ASML">
        <!--Charts-->
        <group id="chartTemplates" label="ASML Chart Templates in same  Worksheet">
          <button id="btnColumn1" label="Column" size="large" image="Column1" onAction="Column1"/>
          <button id="btnColumn2" label="Column" size="large" image="Column2" onAction="Column2"/>
          <button id="btnColumn3" label="Column" size="large" image="Column3" onAction="Column3"/>
          <button id="btnArea1" label="Area" size="large" image="Area1" onAction="Area1"/>
          <button id="btnLine1" label="Line" size="large" image="Line1" onAction="Line1"/>
          <button id="btnDonut1" label="Donut" size="large" image="Donut1" onAction="Donut1"/>
        </group>
        <group id="chartTemplatesNew" label="ASML Chart Templates in new chart worksheet">
          <button id="btnColumn1new" label="Column Nw sheet" size="large" image="Column1" onAction="Column1new"/>
          <button id="btnColumn2new" label="Column Nw sheet" size="large" image="Column2" onAction="Column2new"/>
          <button id="btnColumn3new" label="Column Nw sheet" size="large" image="Column3" onAction="Column3new"/>
          <button id="btnArea1new" label=" Area   Nw sheet" size="large" image="Area1" onAction="Area1new"/>
          <button id="btnLine1new" label=" Line   Nw sheet" size="large" image="Line1" onAction="Line1new"/>
          <button id="btnDonut1new" label="Donut  Nw sheet" size="large" image="Donut1" onAction="Donut1new"/>
        </group>
        <!--Document themes-->
        <group id="Themes" label="Document Themes">
          <button id="btnASMLTheme" label="Load ASML Theme" size="large" imageMso="ThemesGallery" onAction="ASML_Theme"/>
        </group>
      </tab>
    </tabs>
  </ribbon>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Statement of Operations</vt:lpstr>
      <vt:lpstr>Comprehensive Income</vt:lpstr>
      <vt:lpstr>Balance Sheets</vt:lpstr>
      <vt:lpstr>Shareholders Equity</vt:lpstr>
      <vt:lpstr>Cash Flow</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Jeannot Driedonkx</dc:creator>
  <cp:lastModifiedBy>Jeannot Driedonkx</cp:lastModifiedBy>
  <dcterms:created xsi:type="dcterms:W3CDTF">2012-05-24T09:29:26Z</dcterms:created>
  <dcterms:modified xsi:type="dcterms:W3CDTF">2013-02-12T22:41:33Z</dcterms:modified>
</cp:coreProperties>
</file>